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195" activeTab="1"/>
  </bookViews>
  <sheets>
    <sheet name="Ввведение!" sheetId="3" r:id="rId1"/>
    <sheet name="101.04" sheetId="4" r:id="rId2"/>
    <sheet name="Приложение 101.04" sheetId="5" r:id="rId3"/>
    <sheet name="регистр" sheetId="1" r:id="rId4"/>
    <sheet name="параметры для выбора" sheetId="2" r:id="rId5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3" i="4" l="1"/>
  <c r="L45" i="4" s="1"/>
  <c r="L41" i="4"/>
  <c r="L39" i="4"/>
  <c r="L33" i="4"/>
  <c r="L31" i="4"/>
  <c r="L29" i="4"/>
  <c r="T18" i="5"/>
  <c r="T17" i="5"/>
  <c r="T15" i="5"/>
  <c r="T12" i="5"/>
  <c r="T11" i="5"/>
  <c r="Q18" i="5"/>
  <c r="Q17" i="5"/>
  <c r="Q15" i="5"/>
  <c r="Q12" i="5"/>
  <c r="Q11" i="5"/>
  <c r="J21" i="5"/>
  <c r="I21" i="5"/>
  <c r="J20" i="5"/>
  <c r="I20" i="5"/>
  <c r="J19" i="5"/>
  <c r="I19" i="5"/>
  <c r="J18" i="5"/>
  <c r="I18" i="5"/>
  <c r="J17" i="5"/>
  <c r="I17" i="5"/>
  <c r="J16" i="5"/>
  <c r="I16" i="5"/>
  <c r="J15" i="5"/>
  <c r="I15" i="5"/>
  <c r="I14" i="5"/>
  <c r="J14" i="5"/>
  <c r="J13" i="5"/>
  <c r="J12" i="5"/>
  <c r="J11" i="5"/>
  <c r="I13" i="5"/>
  <c r="I12" i="5"/>
  <c r="I11" i="5"/>
  <c r="L45" i="1"/>
  <c r="L43" i="1"/>
  <c r="L42" i="1"/>
  <c r="L30" i="1"/>
  <c r="L19" i="1"/>
  <c r="L14" i="1"/>
  <c r="H21" i="5"/>
  <c r="H20" i="5"/>
  <c r="H19" i="5"/>
  <c r="H18" i="5"/>
  <c r="H17" i="5"/>
  <c r="H16" i="5"/>
  <c r="H15" i="5"/>
  <c r="H14" i="5"/>
  <c r="H13" i="5"/>
  <c r="H12" i="5"/>
  <c r="F21" i="5"/>
  <c r="F20" i="5"/>
  <c r="F19" i="5"/>
  <c r="F18" i="5"/>
  <c r="F17" i="5"/>
  <c r="F16" i="5"/>
  <c r="F15" i="5"/>
  <c r="F14" i="5"/>
  <c r="F13" i="5"/>
  <c r="F12" i="5"/>
  <c r="F11" i="5"/>
  <c r="H11" i="5"/>
  <c r="D21" i="5"/>
  <c r="D20" i="5"/>
  <c r="D19" i="5"/>
  <c r="D18" i="5"/>
  <c r="D17" i="5"/>
  <c r="C21" i="5"/>
  <c r="C20" i="5"/>
  <c r="C19" i="5"/>
  <c r="C18" i="5"/>
  <c r="C17" i="5"/>
  <c r="C16" i="5"/>
  <c r="B21" i="5"/>
  <c r="B20" i="5"/>
  <c r="B19" i="5"/>
  <c r="B18" i="5"/>
  <c r="B17" i="5"/>
  <c r="B16" i="5"/>
  <c r="D15" i="5"/>
  <c r="D14" i="5"/>
  <c r="C15" i="5"/>
  <c r="C14" i="5"/>
  <c r="B15" i="5"/>
  <c r="B14" i="5"/>
  <c r="D13" i="5"/>
  <c r="C13" i="5"/>
  <c r="B13" i="5"/>
  <c r="D12" i="5"/>
  <c r="C12" i="5"/>
  <c r="B12" i="5"/>
  <c r="D11" i="5"/>
  <c r="C11" i="5"/>
  <c r="L69" i="4"/>
  <c r="L59" i="4"/>
  <c r="L35" i="4"/>
  <c r="R10" i="4"/>
  <c r="O10" i="4"/>
  <c r="F12" i="4"/>
  <c r="D8" i="4"/>
  <c r="B11" i="5"/>
  <c r="J10" i="5" l="1"/>
  <c r="H10" i="5"/>
  <c r="J41" i="1"/>
  <c r="I37" i="1"/>
  <c r="I33" i="1"/>
  <c r="J26" i="1"/>
  <c r="I22" i="1"/>
  <c r="J17" i="1"/>
  <c r="K5" i="1" s="1"/>
  <c r="J13" i="1"/>
  <c r="I9" i="1"/>
  <c r="K27" i="1" l="1"/>
  <c r="H27" i="1"/>
  <c r="H18" i="1"/>
  <c r="K18" i="1"/>
  <c r="H5" i="1"/>
  <c r="K47" i="1" l="1"/>
  <c r="H47" i="1"/>
</calcChain>
</file>

<file path=xl/sharedStrings.xml><?xml version="1.0" encoding="utf-8"?>
<sst xmlns="http://schemas.openxmlformats.org/spreadsheetml/2006/main" count="858" uniqueCount="786">
  <si>
    <t>Наименование нерезидента</t>
  </si>
  <si>
    <t>Страна резидентства, наличие надлежаще оформленного сертификата резидентства</t>
  </si>
  <si>
    <t>Вид работ, услуг</t>
  </si>
  <si>
    <t>Сумма и дата выплаты предоплаты, при ее наличии</t>
  </si>
  <si>
    <t>Сумма дохода, начисленная в отчетном квартале</t>
  </si>
  <si>
    <t>Сумма дохода, фактически выплаченного нерезиденту в отчетном квартале</t>
  </si>
  <si>
    <t>Январь</t>
  </si>
  <si>
    <t>Компания «Allen&amp;Overy»</t>
  </si>
  <si>
    <t>Великобритания (есть сертификат резидентства)</t>
  </si>
  <si>
    <t>Юридические услуги, оказанные в Великобритании</t>
  </si>
  <si>
    <t>Компания «AQS»</t>
  </si>
  <si>
    <t>Германия (есть сертификат резидентства и нотариально засвидетельствованные копии учредительных документов)</t>
  </si>
  <si>
    <t>Аудиторские услуги, оказанные на территории Республики Казахстан</t>
  </si>
  <si>
    <t>Компания «TAI»</t>
  </si>
  <si>
    <t>Таиланд</t>
  </si>
  <si>
    <t>Штраф</t>
  </si>
  <si>
    <t>Февраль</t>
  </si>
  <si>
    <t>Компания «CTI»</t>
  </si>
  <si>
    <t>Нидерланды (есть сертификат резидентства)</t>
  </si>
  <si>
    <t>Грузоперевозки по маршруту Амстердам- Алматы воздушным транспортом</t>
  </si>
  <si>
    <t>США (есть сертификат резидентства по форме 6166, но без апостиля и нотариально засвидетельствованные копии учредительных документов)</t>
  </si>
  <si>
    <t>Аренда имущества, находящегося в Республике Казахстан</t>
  </si>
  <si>
    <t>Март</t>
  </si>
  <si>
    <t>Компания «AtlassianPty»</t>
  </si>
  <si>
    <t>Австралия</t>
  </si>
  <si>
    <t>Право использования программного обеспечения (лицензия)</t>
  </si>
  <si>
    <t>Компания «PMS»</t>
  </si>
  <si>
    <t>Республика Черногория (нет сертификата резидентства, страна с льготным налогообложением)</t>
  </si>
  <si>
    <t>Компания «Avtrade»</t>
  </si>
  <si>
    <t>Россия (есть сертификат резидентства без апостиля)</t>
  </si>
  <si>
    <t>Консультационные услуги, оказанные в России</t>
  </si>
  <si>
    <t>Компания «DFR»</t>
  </si>
  <si>
    <t>Канада (есть сертификат резидентства и нотариально засвидетельствованные копии учредительных документов)</t>
  </si>
  <si>
    <t>Аудиторские услуги, оказанные в Республике Казахстан</t>
  </si>
  <si>
    <t>ООО «Стандарт»</t>
  </si>
  <si>
    <t>Выплачены дивиденды</t>
  </si>
  <si>
    <t>КПН, удерживаемый у источника выплаты</t>
  </si>
  <si>
    <t>%</t>
  </si>
  <si>
    <t>сумма</t>
  </si>
  <si>
    <t>Доля участия, по которой выплачиваются дивиденды, принадлежит «ООО Стандарт» более трех лет и чистый доход ранее был обложен КПН у ТОО «Арман»</t>
  </si>
  <si>
    <t>ИТОГО за 1 квартал 2022 года</t>
  </si>
  <si>
    <t>Предоставление транспортных средств в аренду на территории Черногории</t>
  </si>
  <si>
    <t>ООО «Эталон»</t>
  </si>
  <si>
    <t>Доля участия, по которой выплачиваются дивиденды, принадлежит «ООО Эталон» менее трех лет и чистый доход ранее был обложен КПН у ТОО «Арман»</t>
  </si>
  <si>
    <t>код  вида дохода</t>
  </si>
  <si>
    <t>Ставки КПН, %</t>
  </si>
  <si>
    <t>DE</t>
  </si>
  <si>
    <t>AE</t>
  </si>
  <si>
    <t>US</t>
  </si>
  <si>
    <t>Код вида дохода</t>
  </si>
  <si>
    <t>RU</t>
  </si>
  <si>
    <t>CH</t>
  </si>
  <si>
    <t>ИИН (БИН)</t>
  </si>
  <si>
    <t>Налоговый период, за который представляется налоговая отчетность:</t>
  </si>
  <si>
    <t>квартал</t>
  </si>
  <si>
    <t>год</t>
  </si>
  <si>
    <t xml:space="preserve">(укажите </t>
  </si>
  <si>
    <t>х</t>
  </si>
  <si>
    <t>в соответствующей ячейке)</t>
  </si>
  <si>
    <t>Х</t>
  </si>
  <si>
    <t>А</t>
  </si>
  <si>
    <t>номер</t>
  </si>
  <si>
    <t>В</t>
  </si>
  <si>
    <t>Код строки</t>
  </si>
  <si>
    <t>млрд.</t>
  </si>
  <si>
    <t>млн.</t>
  </si>
  <si>
    <t>тыс.</t>
  </si>
  <si>
    <t>Код органа государственных            доходов</t>
  </si>
  <si>
    <t>Входящий номер документа</t>
  </si>
  <si>
    <t>Дата почтового штемпеля</t>
  </si>
  <si>
    <t>Место штампа</t>
  </si>
  <si>
    <t>Уважаемые пользователи ИС §«Бухгалтер»!</t>
  </si>
  <si>
    <t>Данные о налогоплательщике вводятся на странице "регистр"</t>
  </si>
  <si>
    <t>форма 101.04 стр 01</t>
  </si>
  <si>
    <t>РАСЧЕТ</t>
  </si>
  <si>
    <t>ПО КОРПОРАТИВНОМУ ПОДОХОДНОМУ НАЛОГУ,</t>
  </si>
  <si>
    <t>УДЕРЖИВАЕМОМУ У ИСТОЧНИКА ВЫПЛАТЫ</t>
  </si>
  <si>
    <t>С ДОХОДА НЕРЕЗИДЕНТА</t>
  </si>
  <si>
    <t>Раздел. Общая информация о налоговом агенте</t>
  </si>
  <si>
    <t>Наименование налогового агента</t>
  </si>
  <si>
    <t>Вид   расчета</t>
  </si>
  <si>
    <t>первоначальный</t>
  </si>
  <si>
    <t>очередной</t>
  </si>
  <si>
    <t>дополнительный</t>
  </si>
  <si>
    <t>дополнительный по уведомлению</t>
  </si>
  <si>
    <t>дата выписки</t>
  </si>
  <si>
    <t>цифрами день, месяц, год</t>
  </si>
  <si>
    <t>Раздел. Расчетные показатели</t>
  </si>
  <si>
    <r>
      <t>Номер и дата уведомления</t>
    </r>
    <r>
      <rPr>
        <b/>
        <sz val="8"/>
        <rFont val="Times New Roman"/>
        <family val="1"/>
        <charset val="204"/>
      </rPr>
      <t xml:space="preserve"> (заполняется в случае представления дополнительного расчета по уведомлению)</t>
    </r>
  </si>
  <si>
    <t>101.04.001</t>
  </si>
  <si>
    <t>Сумма начисленных и выплаченных доходов:</t>
  </si>
  <si>
    <t>I</t>
  </si>
  <si>
    <t>II</t>
  </si>
  <si>
    <t>III</t>
  </si>
  <si>
    <t>1 месяц</t>
  </si>
  <si>
    <t>2 месяц</t>
  </si>
  <si>
    <t>3 месяц</t>
  </si>
  <si>
    <t>IV</t>
  </si>
  <si>
    <t>Итого за квартал</t>
  </si>
  <si>
    <t>101.04.002</t>
  </si>
  <si>
    <t>Сумма подоходного налога с начисленного и выплаченного дохода:</t>
  </si>
  <si>
    <t>101.04.003</t>
  </si>
  <si>
    <t>Сумма начисленных, но невыплаченных доходов нерезидентов, отнесенных налоговым агентом на вычеты:</t>
  </si>
  <si>
    <t>101.04.004</t>
  </si>
  <si>
    <t>Сумма подоходного налога с начисленных, но невыплаченных доходов нерезидентов, отнесенных налоговым агентом на вычеты:</t>
  </si>
  <si>
    <t>101.04.005</t>
  </si>
  <si>
    <t>Сумма доходов, начисленных в соответствии с подпунктом 5) пункта 1 статьи 644 Налогового кодекса:</t>
  </si>
  <si>
    <t>101.04.006</t>
  </si>
  <si>
    <t>Сумма подоходного налога с доходов, начисленных в соответствии с подпунктом 5) пункта 1 статьи 644 Налогового кодекса:</t>
  </si>
  <si>
    <t>РАЗДЕЛ. Ответственность налогового агента</t>
  </si>
  <si>
    <t xml:space="preserve">          Я несу ответственность в соответствии с законами Республики Казахстан за достоверность и полноту сведений, приведенных в данном расчете</t>
  </si>
  <si>
    <t>Место печати</t>
  </si>
  <si>
    <t>Дата приема расчета</t>
  </si>
  <si>
    <t>(заполняется в случае сдачи Расчета по почте)</t>
  </si>
  <si>
    <t>Наименование</t>
  </si>
  <si>
    <t>Фамилия, имя, отчество (при его наличии) Руководителя                 Подпись</t>
  </si>
  <si>
    <t>Дата подачи                    Расчета</t>
  </si>
  <si>
    <t>ПРИЛОЖЕНИЕ</t>
  </si>
  <si>
    <t>К РАСЧЕТУ 101.04</t>
  </si>
  <si>
    <t>РАСЧЕТ ПО КОРПОРАТИВНОМУ ПОДОХОДНОМУ НАЛОГУ,</t>
  </si>
  <si>
    <t>УДЕРЖИВАЕМОМУ У ИСТОЧНИКА ВЫПЛАТЫ С ДОХОДА НЕРЕЗДЕНТА</t>
  </si>
  <si>
    <t>Налоговый период, за который представляется налоговая отчетность</t>
  </si>
  <si>
    <t>№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</si>
  <si>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</si>
  <si>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</si>
  <si>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</si>
  <si>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</si>
  <si>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</si>
  <si>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</si>
  <si>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</si>
  <si>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</si>
  <si>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</si>
  <si>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</si>
  <si>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</si>
  <si>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</si>
  <si>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</si>
  <si>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</si>
  <si>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</si>
  <si>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R</t>
  </si>
  <si>
    <t>S</t>
  </si>
  <si>
    <t>T</t>
  </si>
  <si>
    <t>U</t>
  </si>
  <si>
    <t>V</t>
  </si>
  <si>
    <t>Месяц квартала</t>
  </si>
  <si>
    <t>Наименование иностранного юридического лица - получателя доходов</t>
  </si>
  <si>
    <t>Код страны резидентства</t>
  </si>
  <si>
    <t>Номер налоговой регистрации иностранного юридичекого лица в стране резидентства</t>
  </si>
  <si>
    <t>Номер и дата контракта (договора)</t>
  </si>
  <si>
    <t>Сумма начисленных и выплаченных доходов</t>
  </si>
  <si>
    <t>Ставка налога</t>
  </si>
  <si>
    <t>Сумма налога с начисленных и выплаченных доходов</t>
  </si>
  <si>
    <t>Сумма начисленных, но невыплаченных доходов, отнесенных на вычеты</t>
  </si>
  <si>
    <t>Сумма налога с начисленных, но невыплаченных доходов нерезидентов, отнесенных на вычеты</t>
  </si>
  <si>
    <t>Сумма доходов, начисленных в соответствии с подпунктом 5) пункта 1 статьи 644 Налогового кодекса</t>
  </si>
  <si>
    <t>Сумма налога с доходов, начисленных в соответствии с подпунктом 5) пункта 1 статьи 644 Налогового кодекса</t>
  </si>
  <si>
    <t>Сумма начисленных (выплаченных) доходов, освобожденных от удержаня налогов в соответствии с международным договором</t>
  </si>
  <si>
    <t>Код вида международного договора</t>
  </si>
  <si>
    <t>Q</t>
  </si>
  <si>
    <t>Наименование международного договора</t>
  </si>
  <si>
    <t>Код страны, с которой заключен договор</t>
  </si>
  <si>
    <t>Сумма доходов из источников РК, не подлежащие налогообложению в соответствии с подпунктами 3) и 4) пункта 2 статьи 644 НК</t>
  </si>
  <si>
    <t>Сумма доходов из источников РК, не подлежащие налогообложению в соответствии с пунктом 9 статьи 645 НК</t>
  </si>
  <si>
    <t>не удовлетворенных нерезидентом по истечении двухлетнего периода со дня выплаты аванса (предоплаты);</t>
  </si>
  <si>
    <t>не удовлетворенных нерезидентом на дату представления ликвидационной налоговой отчетности при ликвидации лица, выплатившего аванс (предоплату), до истечения двухлетнего периода со дня выплаты аванса (предоплаты), если иное не предусмотрено настоящим подпунктом;</t>
  </si>
  <si>
    <t>находящегося на территории Республики Казахстан имущества, права на которое или сделки по которому подлежат государственной регистрации в соответствии с Законом Республики Казахстан «О государственной регистрации прав на недвижимое имущество» (далее – Закон о государственной регистрации);</t>
  </si>
  <si>
    <t>находящегося на территории Республики Казахстан имущества, подлежащего государственной регистрации в соответствии с Законом о государственной регистрации;</t>
  </si>
  <si>
    <t>ценных бумаг, выпущенных резидентом, а также долей участия в уставном капитале юридического лица-резидента, консорциума, расположенного в Республике Казахстан;</t>
  </si>
  <si>
    <t>акций, выпущенных нерезидентом, а также долей участия в уставном капитале юридического лица-нерезидента, консорциума, если 50 и более процентов стоимости таких акций, долей участия или активов юридического лица-нерезидента составляет имущество, находящееся в Республике Казахстан;</t>
  </si>
  <si>
    <t>доход от реализации товаров на территории Республики Казахстан, а также доход от реализации товаров, находящихся в Республике Казахстан, за ее пределы в рамках осуществления внешнеторговой деятельности;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</si>
  <si>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</si>
  <si>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</si>
  <si>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</si>
  <si>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</si>
  <si>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</si>
  <si>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</si>
  <si>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</si>
  <si>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</si>
  <si>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</si>
  <si>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доход от прироста стоимости при реализации:</t>
  </si>
  <si>
    <t>доход от выполнения работ, оказания услуг на территории Республики Казахстан;</t>
  </si>
  <si>
    <t>доходы от оказания услуг по открытию и ведению корреспондентских счетов банков-резидентов и проведению расчетов по ним, а также расчетов посредством международных платежных карточек;</t>
  </si>
  <si>
    <t>Расшифровка</t>
  </si>
  <si>
    <t>Конвенция об избежании двойного налогообложения и предотвращении уклонения от уплаты налогов на доход и капитал;</t>
  </si>
  <si>
    <t>Учредительный договор Исламского Банка Развития;</t>
  </si>
  <si>
    <t>Соглашение об условиях работы регионального экологического центра Центральной Азии;</t>
  </si>
  <si>
    <t xml:space="preserve"> Учредительный договор Азиатского банка развития;</t>
  </si>
  <si>
    <t>Соглашение по использованию гранта на проект строительства нового правительственного здания;</t>
  </si>
  <si>
    <t>доход от оказания управленческих, финансовых, консультационных, инжиниринговых, маркетинговых, аудиторских, юридических (за исключением услуг по представительству и защите прав и законных интересов в судах, арбитраже или третейском суде, а также нотариальных услуг) услуг за пределами Республики Казахстан;</t>
  </si>
  <si>
    <t>доходы от выполнения работ, оказания услуг за пределами Республики Казахстан, за исключением доходов, указанных в подпунктах 3), 4) и 5) пункта 1 статьи 644 Налогового кодекса;</t>
  </si>
  <si>
    <t>доходы лица, зарегистрированного в государстве с льготным налогообложением, включенным в перечень, утвержденный Приказом № 142, от выполнения работ, оказания услуг независимо от места их фактического выполнения, оказания, а также иные доходы, установленные статьей 644 Налогового кодекса;</t>
  </si>
  <si>
    <t>доходы лица, зарегистрированного в иностранном государстве, в виде обязательств по полученному авансу (предоплате) при выполнении одного из следующих условий:</t>
  </si>
  <si>
    <t>Соглашение о финансовом сотрудничестве;</t>
  </si>
  <si>
    <t>Меморандум о взаимопонимании;</t>
  </si>
  <si>
    <t>Соглашение относительно уничтожения шахтных пусковых установок межконтинентальных баллистических ракет, ликвидации последствий аварийных ситуаций и предотвращения распространения ядерного оружия;</t>
  </si>
  <si>
    <t>Соглашение Международного банка реконструкции и развития;</t>
  </si>
  <si>
    <t>10</t>
  </si>
  <si>
    <t>Соглашение Международного валютного фонда;</t>
  </si>
  <si>
    <t>11</t>
  </si>
  <si>
    <t>Соглашение Международной финансовой корпорации;</t>
  </si>
  <si>
    <t>12</t>
  </si>
  <si>
    <t>Конвенция об урегулировании инвестиционных споров;</t>
  </si>
  <si>
    <t>13</t>
  </si>
  <si>
    <t>Соглашение об учреждении Европейского банка реконструкции и развития;</t>
  </si>
  <si>
    <t>14</t>
  </si>
  <si>
    <t>Венская конвенция о дипломатических сношениях;</t>
  </si>
  <si>
    <t>доходы от прироста стоимости при реализации методом открытых торгов на фондовой бирже, функционирующей на территории Республики Казахстан, или иностранной фондовой бирже ценных бумаг, находящихся на день реализации в официальных списках данной фондовой биржи;</t>
  </si>
  <si>
    <t>15</t>
  </si>
  <si>
    <t>Договор по созданию Университета Центральной Азии;</t>
  </si>
  <si>
    <t>16</t>
  </si>
  <si>
    <t>Конвенция об учреждении Многостороннего агентства по гарантиям инвестиций;</t>
  </si>
  <si>
    <t>доход от уступки прав требования долга резиденту или юридическому лицу-нерезиденту, осуществляющему деятельность в Республике Казахстан через постоянное учреждение, для нерезидента, уступившего право требования;</t>
  </si>
  <si>
    <t>доходы от прироста стоимости при реализации акций, выпущенных юридическим лицом, или долей участия в юридическом лице или консорциуме, указанные в подпункте 6) пункта 1 статьи 644 Налогового кодекса, за исключением доходов лиц, зарегистрированных в государстве с льготным налогообложением, включенным в перечень, утвержденный Приказом № 142, подпадающий под условия подпункта 8) пункта 9 статьи 645 Налогового кодекса;</t>
  </si>
  <si>
    <t>17</t>
  </si>
  <si>
    <t>Соглашение о Египетском университете исламской культуры «Нур-Мубарак»;</t>
  </si>
  <si>
    <t>доход от уступки прав требования при приобретении прав требования долга у резидента или юридического лица-нерезидента, осуществляющего деятельность в Республике Казахстан через постоянное учреждение - для нерезидента, приобретающего право требования;</t>
  </si>
  <si>
    <t>18</t>
  </si>
  <si>
    <t>Соглашение о воздушном сообщении;</t>
  </si>
  <si>
    <t>19</t>
  </si>
  <si>
    <t>Соглашение о предоставлении Международным Банком Реконструкции и Развития гранта Республике Казахстан на подготовку проекта «Поддержка агросервисных служб»;</t>
  </si>
  <si>
    <t>доход в виде неустойки (штрафов, пени) и других видов санкций, кроме возвращенных из бюджета необоснованно удержанных ранее штрафов;</t>
  </si>
  <si>
    <t>выплаты, связанные с корректировкой стоимости по качеству реализации сырой нефти, транспортируемой по единой трубопроводной системе за пределы Республики Казахстан;</t>
  </si>
  <si>
    <t>20</t>
  </si>
  <si>
    <t>Соглашение в форме обмена нотами о привлечении гранта Правительства Японии для осуществления проекта «Водоснабжение сельских населенных пунктов в Республике Казахстан»;</t>
  </si>
  <si>
    <t>доход в виде дивидендов, получаемый от юридического лица-резидента, а также от паевых инвестиционных фондов, созданных в соответствии с Законом Республики Казахстан «Об инвестиционных и венчурных фондах»;</t>
  </si>
  <si>
    <t>21</t>
  </si>
  <si>
    <t>Конвенция о привилегиях и иммунитетах Евразийского экономического сообщества;</t>
  </si>
  <si>
    <t>22</t>
  </si>
  <si>
    <t>Соглашение Азиатского банка инфраструктурных инвестиций;</t>
  </si>
  <si>
    <t>23</t>
  </si>
  <si>
    <t>Иные международные договоры (соглашения, конвенции).</t>
  </si>
  <si>
    <t>дивиденды, за исключением выплачиваемых лицам, зарегистрированным в государстве с льготным налогообложением, включенным в перечень, утвержденный Приказом № 142, подпадающий под условия подпункта 4) пункта 9 статьи 645 Налогового кодекса;</t>
  </si>
  <si>
    <t>дивиденды, выплачиваемые юридическими лицами-недропользователями, за исключением выплачиваемых лицам, зарегистрированным в государстве с льготным налогообложением, включенным в перечень, утвержденный Приказом № 142, подпадающий под условия подпункта 5) пункта 9 статьи 645 Налогового кодекса;</t>
  </si>
  <si>
    <t>доход в виде вознаграждений, за исключением вознаграждений по долговым ценным бумагам;</t>
  </si>
  <si>
    <t>дивиденды и вознаграждения по ценным бумагам, находящимся на дату начисления таких дивидендов и вознаграждений в официальном списке фондовой биржи, функционирующей на территории Республики Казахстан;</t>
  </si>
  <si>
    <t>вознаграждения по государственным эмиссионным ценным бумагам, агентским облигациям и доходы от прироста стоимости при реализации государственных эмиссионных ценных бумаг и агентских облигаций;</t>
  </si>
  <si>
    <t>суммы накопленных (начисленных) вознаграждений по долговым ценным бумагам, оплаченные при их покупке покупателями-резидентами;</t>
  </si>
  <si>
    <t>доход в виде вознаграждений по долговым ценным бумагам, получаемый от эмитента;</t>
  </si>
  <si>
    <t>доход в виде роялти;</t>
  </si>
  <si>
    <t>доход от сдачи в имущественный наем (аренду) имущества, которое находится или будет находиться в Республике Казахстан, кроме финансового лизинга;</t>
  </si>
  <si>
    <t>доходы от передачи основных средств в финансовый лизинг по договорам международного финансового лизинга;</t>
  </si>
  <si>
    <t>доход, получаемый от недвижимого имущества, находящегося в Республике Казахстан;</t>
  </si>
  <si>
    <t>доход в виде страховых премий, выплачиваемый по договорам страхования или перестрахования рисков, возникающих в Республике Казахстан;</t>
  </si>
  <si>
    <t>доход от оказания услуг по международной перевозке;</t>
  </si>
  <si>
    <t>доход в виде платежа за простой судна при погрузочно-разгрузочных операциях сверх сталийного времени, предусмотренного в договоре (контракте) морской перевозки;</t>
  </si>
  <si>
    <t>доход, получаемый от эксплуатации трубопроводов, линий электропередачи, линий волоконно-оптической связи, находящихся на территории Республики Казахстан;</t>
  </si>
  <si>
    <t>доход физического лица-нерезидента от деятельности в Республике Казахстан по трудовому договору (соглашению, контракту), заключенному с резидентом или нерезидентом, являющимися работодателями;</t>
  </si>
  <si>
    <t>доход трудового иммигранта-нерезидента по трудовому договору, заключенному в соответствии с Трудовым кодексом Республики Казахстан на основании разрешения трудовому иммигранту;</t>
  </si>
  <si>
    <t>гонорар руководителя и (или) иные выплаты членам органа управления (совета директоров или иного органа), получаемые указанными лицами в связи с выполнением возложенных на них управленческих обязанностей в отношении резидента, независимо от места фактического выполнения таких обязанностей;</t>
  </si>
  <si>
    <t>надбавки физического лица-нерезидента, выплачиваемые ему в связи с проживанием в Республике Казахстан резидентом или нерезидентом, являющимися работодателями;</t>
  </si>
  <si>
    <t>доход физического лица-нерезидента от деятельности в Республике Казахстан в виде материальной выгоды, полученной от работодателя;</t>
  </si>
  <si>
    <t>доход физического лица-нерезидента в виде материальной выгоды, полученной от лица, не являющегося работодателем;</t>
  </si>
  <si>
    <t>пенсионные выплаты, осуществляемые накопительным пенсионным фондом-резидентом;</t>
  </si>
  <si>
    <t>доход артиста театра, кино, радио, телевидения, музыканта, художника, спортсмена и иного физического лица-нерезидента от деятельности в Республике Казахстан в области культуры, искусства и спорта, независимо от того, как и кому осуществляются выплаты;</t>
  </si>
  <si>
    <t>доход в виде выигрыша;</t>
  </si>
  <si>
    <t>доход, от оказания независимых личных (профессиональных) услуг в Республике Казахстан;</t>
  </si>
  <si>
    <t>доход в виде безвозмездно полученного или унаследованного имущества, в том числе работ, услуг, за исключением безвозмездно полученного имущества физическим лицом-нерезидентом от физического лица-резидента;</t>
  </si>
  <si>
    <t>доход по производным финансовым инструментам;</t>
  </si>
  <si>
    <t>доход, полученный от передачи в доверительное управление имущества резиденту, на которого не возложено исполнение налогового обязательства в Республике Казахстан за нерезидента, являющегося учредителем доверительного управления;</t>
  </si>
  <si>
    <t>доход по инвестиционному депозиту, размещенному в исламском банке;</t>
  </si>
  <si>
    <t>другие доходы, возникающие от деятельности на территории Республики Казахстан.</t>
  </si>
  <si>
    <t>Краткое название страны</t>
  </si>
  <si>
    <t>AD</t>
  </si>
  <si>
    <t>АНДОРРА</t>
  </si>
  <si>
    <t>ОБЪЕДИНЕННЫЕ АРАБСКИЕ ЭМИРАТЫ</t>
  </si>
  <si>
    <t>AF</t>
  </si>
  <si>
    <t>АФГАНИСТАН</t>
  </si>
  <si>
    <t>AG</t>
  </si>
  <si>
    <t>АНТИГУА И БАРБУДА</t>
  </si>
  <si>
    <t>AI</t>
  </si>
  <si>
    <t>АНГИЛЬЯ</t>
  </si>
  <si>
    <t>AL</t>
  </si>
  <si>
    <t>АЛБАНИЯ</t>
  </si>
  <si>
    <t>AM</t>
  </si>
  <si>
    <t>АРМЕНИЯ</t>
  </si>
  <si>
    <t>AO</t>
  </si>
  <si>
    <t>АНГОЛА</t>
  </si>
  <si>
    <t>AQ</t>
  </si>
  <si>
    <t>АНТАРКТИДА</t>
  </si>
  <si>
    <t>AR</t>
  </si>
  <si>
    <t>АРГЕНТИНА</t>
  </si>
  <si>
    <t>AS</t>
  </si>
  <si>
    <t>АМЕРИКАНСКОЕ САМОА</t>
  </si>
  <si>
    <t>AT</t>
  </si>
  <si>
    <t>АВСТРИЯ</t>
  </si>
  <si>
    <t>AU</t>
  </si>
  <si>
    <t>АВСТРАЛИЯ</t>
  </si>
  <si>
    <t>AW</t>
  </si>
  <si>
    <t>АРУБА</t>
  </si>
  <si>
    <t>AX</t>
  </si>
  <si>
    <t>ЭЛАНДСКИЕ ОСТРОВА</t>
  </si>
  <si>
    <t>AZ</t>
  </si>
  <si>
    <t>АЗЕРБАЙДЖАН</t>
  </si>
  <si>
    <t>BA</t>
  </si>
  <si>
    <t>БОСНИЯ И ГЕРЦЕГОВИНА</t>
  </si>
  <si>
    <t>BB</t>
  </si>
  <si>
    <t>БАРБАДОС</t>
  </si>
  <si>
    <t>BD</t>
  </si>
  <si>
    <t>БАНГЛАДЕШ</t>
  </si>
  <si>
    <t>BE</t>
  </si>
  <si>
    <t>БЕЛЬГИЯ</t>
  </si>
  <si>
    <t>BF</t>
  </si>
  <si>
    <t>БУРКИНА-ФАСО</t>
  </si>
  <si>
    <t>BG</t>
  </si>
  <si>
    <t>БОЛГАРИЯ</t>
  </si>
  <si>
    <t>BH</t>
  </si>
  <si>
    <t>БАХРЕЙН</t>
  </si>
  <si>
    <t>BI</t>
  </si>
  <si>
    <t>БУРУНДИ</t>
  </si>
  <si>
    <t>BJ</t>
  </si>
  <si>
    <t>БЕНИН</t>
  </si>
  <si>
    <t>BL</t>
  </si>
  <si>
    <t>СЕН-БАРТЕЛЕМИ</t>
  </si>
  <si>
    <t>BM</t>
  </si>
  <si>
    <t>БЕРМУДЫ</t>
  </si>
  <si>
    <t>BN</t>
  </si>
  <si>
    <t>БРУНЕЙ-ДАРУССАЛАМ</t>
  </si>
  <si>
    <t>ВО</t>
  </si>
  <si>
    <t>БОЛИВИЯ (МНОГОНАЦИОНАЛЬНОЕ ГОСУДАРСТВО)</t>
  </si>
  <si>
    <t>BQ</t>
  </si>
  <si>
    <t>БОНЭЙР, СИНТ-ЭСТАТИУС И САБА</t>
  </si>
  <si>
    <t>BR</t>
  </si>
  <si>
    <t>БРАЗИЛИЯ</t>
  </si>
  <si>
    <t>BS</t>
  </si>
  <si>
    <t>БАГАМЫ</t>
  </si>
  <si>
    <t>BT</t>
  </si>
  <si>
    <t>БУТАН</t>
  </si>
  <si>
    <t>BV</t>
  </si>
  <si>
    <t>ОСТРОВ БУВЕ</t>
  </si>
  <si>
    <t>BW</t>
  </si>
  <si>
    <t>БОТСВАНА</t>
  </si>
  <si>
    <t>BY</t>
  </si>
  <si>
    <t>БЕЛАРУСЬ</t>
  </si>
  <si>
    <t>BZ</t>
  </si>
  <si>
    <t>БЕЛИЗ</t>
  </si>
  <si>
    <t>CA</t>
  </si>
  <si>
    <t>КАНАДА</t>
  </si>
  <si>
    <t>CC</t>
  </si>
  <si>
    <t>КОКОСОВЫЕ (КИЛИНГ) ОСТРОВА</t>
  </si>
  <si>
    <t>CD</t>
  </si>
  <si>
    <t>КОНГО, ДЕМОКРАТИЧЕСКАЯ РЕСПУБЛИКА</t>
  </si>
  <si>
    <t>CF</t>
  </si>
  <si>
    <t>ЦЕНТРАЛЬНО-АФРИКАНСКАЯ РЕСПУБЛИКА</t>
  </si>
  <si>
    <t>CG</t>
  </si>
  <si>
    <t>КОНГО</t>
  </si>
  <si>
    <t>ШВЕЙЦАРИЯ</t>
  </si>
  <si>
    <t>CI</t>
  </si>
  <si>
    <t>КОТ Д'ИВУАР</t>
  </si>
  <si>
    <t>CK</t>
  </si>
  <si>
    <t>ОСТРОВА КУКА</t>
  </si>
  <si>
    <t>CL</t>
  </si>
  <si>
    <t>ЧИЛИ</t>
  </si>
  <si>
    <t>CM</t>
  </si>
  <si>
    <t>КАМЕРУН</t>
  </si>
  <si>
    <t>CN</t>
  </si>
  <si>
    <t>КИТАЙ</t>
  </si>
  <si>
    <t>CO</t>
  </si>
  <si>
    <t>КОЛУМБИЯ</t>
  </si>
  <si>
    <t>CR</t>
  </si>
  <si>
    <t>КОСТА-РИКА</t>
  </si>
  <si>
    <t>CU</t>
  </si>
  <si>
    <t>КУБА</t>
  </si>
  <si>
    <t>CV</t>
  </si>
  <si>
    <t>КАБО-ВЕРДЕ</t>
  </si>
  <si>
    <t>CW</t>
  </si>
  <si>
    <t>КЮРАСАО</t>
  </si>
  <si>
    <t>CX</t>
  </si>
  <si>
    <t>ОСТРОВ РОЖДЕСТВА</t>
  </si>
  <si>
    <t>CY</t>
  </si>
  <si>
    <t>КИПР</t>
  </si>
  <si>
    <t>CZ</t>
  </si>
  <si>
    <t>ЧЕХИЯ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</si>
  <si>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</si>
  <si>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</si>
  <si>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</si>
  <si>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</si>
  <si>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</si>
  <si>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</si>
  <si>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</si>
  <si>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</si>
  <si>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ДОМИНИКАНСКАЯ РЕСПУБЛИКА</t>
  </si>
  <si>
    <t>DZ</t>
  </si>
  <si>
    <t>АЛЖИР</t>
  </si>
  <si>
    <t>EC</t>
  </si>
  <si>
    <t>ЭКВАДОР</t>
  </si>
  <si>
    <t>EE</t>
  </si>
  <si>
    <t>ЭСТОНИЯ</t>
  </si>
  <si>
    <t>EG</t>
  </si>
  <si>
    <t>ЕГИПЕТ</t>
  </si>
  <si>
    <t>EH</t>
  </si>
  <si>
    <t>ЗАПАДНАЯ САХАРА</t>
  </si>
  <si>
    <t>ER</t>
  </si>
  <si>
    <t>ЭРИТРЕЯ</t>
  </si>
  <si>
    <t>ES</t>
  </si>
  <si>
    <t>ИСПАНИЯ</t>
  </si>
  <si>
    <t>ET</t>
  </si>
  <si>
    <t>ЭФИОПИЯ</t>
  </si>
  <si>
    <t>FI</t>
  </si>
  <si>
    <t>ФИНЛЯНДИЯ</t>
  </si>
  <si>
    <t>FJ</t>
  </si>
  <si>
    <t>ФИДЖИ</t>
  </si>
  <si>
    <t>FK</t>
  </si>
  <si>
    <t>ФОЛКЛЕНДСКИЕ ОСТРОВА (МАЛЬВИНСКИЕ)</t>
  </si>
  <si>
    <t>FM</t>
  </si>
  <si>
    <t>МИКРОНЕЗИЯ (ФЕДЕРАТИВНЫЕ ШТАТЫ)</t>
  </si>
  <si>
    <t>FO</t>
  </si>
  <si>
    <t>ФАРЕРСКИЕ ОСТРОВА</t>
  </si>
  <si>
    <t>FR</t>
  </si>
  <si>
    <t>ФРАНЦИЯ</t>
  </si>
  <si>
    <t>GA</t>
  </si>
  <si>
    <t>ГАБОН</t>
  </si>
  <si>
    <t>GB</t>
  </si>
  <si>
    <t>СОЕДИНЕННОЕ КОРОЛЕВСТВО</t>
  </si>
  <si>
    <t>GD</t>
  </si>
  <si>
    <t>ГРЕНАДА</t>
  </si>
  <si>
    <t>GE</t>
  </si>
  <si>
    <t>ГРУЗИЯ</t>
  </si>
  <si>
    <t>GF</t>
  </si>
  <si>
    <t>ФРАНЦУЗСКАЯ ГВИАНА</t>
  </si>
  <si>
    <t>GG</t>
  </si>
  <si>
    <t>ГЕРНСИ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</si>
  <si>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</si>
  <si>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</si>
  <si>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</si>
  <si>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</si>
  <si>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</si>
  <si>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</si>
  <si>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</si>
  <si>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</si>
  <si>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</si>
  <si>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</si>
  <si>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</si>
  <si>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ГВАДЕЛУПА</t>
  </si>
  <si>
    <t>GQ</t>
  </si>
  <si>
    <t>ЭКВАТОРИАЛЬНАЯ ГВИНЕЯ</t>
  </si>
  <si>
    <t>GR</t>
  </si>
  <si>
    <t>ГРЕЦИЯ</t>
  </si>
  <si>
    <t>GS</t>
  </si>
  <si>
    <t>ЮЖН. ДЖОРДЖИЯ И ЮЖН. САНДВИЧ. ОСТРОВА</t>
  </si>
  <si>
    <t>GT</t>
  </si>
  <si>
    <t>ГВАТЕМАЛА</t>
  </si>
  <si>
    <t>GU</t>
  </si>
  <si>
    <t>ГУАМ</t>
  </si>
  <si>
    <t>GW</t>
  </si>
  <si>
    <t>ГВИНЕЯ-БИСАУ</t>
  </si>
  <si>
    <t>GY</t>
  </si>
  <si>
    <t>ГАЙАНА</t>
  </si>
  <si>
    <t>HK</t>
  </si>
  <si>
    <t>ГОНКОНГ</t>
  </si>
  <si>
    <t>HM</t>
  </si>
  <si>
    <t>ОСТРОВ ХЕРД И ОСТРОВА МАКДОНАЛЬД</t>
  </si>
  <si>
    <t>HN</t>
  </si>
  <si>
    <t>ГОНДУРАС</t>
  </si>
  <si>
    <t>HR</t>
  </si>
  <si>
    <t>ХОРВАТИЯ</t>
  </si>
  <si>
    <t>HT</t>
  </si>
  <si>
    <t>ГАИТИ</t>
  </si>
  <si>
    <t>HU</t>
  </si>
  <si>
    <t>ВЕНГРИЯ</t>
  </si>
  <si>
    <t>ID</t>
  </si>
  <si>
    <t>ИНДОНЕЗИЯ</t>
  </si>
  <si>
    <t>IE</t>
  </si>
  <si>
    <t>ИРЛАНДИЯ</t>
  </si>
  <si>
    <t>IL</t>
  </si>
  <si>
    <t>ИЗРАИЛЬ</t>
  </si>
  <si>
    <t>IM</t>
  </si>
  <si>
    <t>ОСТРОВ МЭН</t>
  </si>
  <si>
    <t>IN</t>
  </si>
  <si>
    <t>ИНДИЯ</t>
  </si>
  <si>
    <t>IO</t>
  </si>
  <si>
    <t>БРИТАНСКАЯ ТЕРРИТОРИЯ В ИНДИЙСКОМ ОКЕАНЕ</t>
  </si>
  <si>
    <t>IQ</t>
  </si>
  <si>
    <t>ИРАК</t>
  </si>
  <si>
    <t>IR</t>
  </si>
  <si>
    <t>ИРАН (ИСЛАМСКАЯ РЕСПУБЛИКА)</t>
  </si>
  <si>
    <t>IS</t>
  </si>
  <si>
    <t>ИСЛАНДИЯ</t>
  </si>
  <si>
    <t>IT</t>
  </si>
  <si>
    <t>ИТАЛИЯ</t>
  </si>
  <si>
    <t>JE</t>
  </si>
  <si>
    <t>ДЖЕРСИ</t>
  </si>
  <si>
    <t>JM</t>
  </si>
  <si>
    <t>ЯМАЙКА</t>
  </si>
  <si>
    <t>JO</t>
  </si>
  <si>
    <t>ИОРДАНИЯ</t>
  </si>
  <si>
    <t>JP</t>
  </si>
  <si>
    <t>ЯПОНИЯ</t>
  </si>
  <si>
    <t>KE</t>
  </si>
  <si>
    <t>КЕНИЯ</t>
  </si>
  <si>
    <t>KG</t>
  </si>
  <si>
    <t>КЫРГЫЗСТАН</t>
  </si>
  <si>
    <t>KH</t>
  </si>
  <si>
    <t>КАМБОДЖА</t>
  </si>
  <si>
    <t>KI</t>
  </si>
  <si>
    <t>КИРИБАТИ</t>
  </si>
  <si>
    <t>KM</t>
  </si>
  <si>
    <t>КОМОРЫ</t>
  </si>
  <si>
    <t>KN</t>
  </si>
  <si>
    <t>СЕНТ-КИТС И НЕВИС</t>
  </si>
  <si>
    <t>KP</t>
  </si>
  <si>
    <t>КОРЕЯ, НАРОДНО-ДЕМОКРАТИЧ. РЕСПУБЛИКА.</t>
  </si>
  <si>
    <t>КР</t>
  </si>
  <si>
    <t>КОРЕЯ (НАРОДНО-ДЕМОКРАТИЧ. РЕСПУБЛИКА)</t>
  </si>
  <si>
    <t>KW</t>
  </si>
  <si>
    <t>КУВЕЙТ</t>
  </si>
  <si>
    <t>KY</t>
  </si>
  <si>
    <t>ОСТРОВА КАЙМАН</t>
  </si>
  <si>
    <t>KZ</t>
  </si>
  <si>
    <t>КАЗАХСТАН</t>
  </si>
  <si>
    <t>LA</t>
  </si>
  <si>
    <t>ЛАОССКАЯ НАРОДНО-ДЕМОКРАТИЧ. РЕСПУБЛИКА</t>
  </si>
  <si>
    <t>LB</t>
  </si>
  <si>
    <t>ЛИВАН</t>
  </si>
  <si>
    <t>LC</t>
  </si>
  <si>
    <t>СЕНТ-ЛЮСИЯ</t>
  </si>
  <si>
    <t>LI</t>
  </si>
  <si>
    <t>ЛИХТЕНШТЕЙН</t>
  </si>
  <si>
    <t>LK</t>
  </si>
  <si>
    <t>ШРИ-ЛАНКА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</si>
  <si>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</si>
  <si>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</si>
  <si>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</si>
  <si>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</si>
  <si>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</si>
  <si>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</si>
  <si>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</si>
  <si>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</si>
  <si>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</si>
  <si>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</si>
  <si>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</si>
  <si>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ЛИВИЯ</t>
  </si>
  <si>
    <t>MA</t>
  </si>
  <si>
    <t>МАРОККО</t>
  </si>
  <si>
    <t>MC</t>
  </si>
  <si>
    <t>МОНАКО</t>
  </si>
  <si>
    <t>MD</t>
  </si>
  <si>
    <t>МОЛДОВА, РЕСПУБЛИКА</t>
  </si>
  <si>
    <t>ME</t>
  </si>
  <si>
    <t>ЧЕРНОГОРИЯ</t>
  </si>
  <si>
    <t>MF</t>
  </si>
  <si>
    <t>СЕН-МАРТЕН (ФРАНЦУЗСКАЯ ЧАСТЬ)</t>
  </si>
  <si>
    <t>MG</t>
  </si>
  <si>
    <t>МАДАГАСКАР</t>
  </si>
  <si>
    <t>MH</t>
  </si>
  <si>
    <t>МАРШАЛЛОВЫ ОСТРОВА</t>
  </si>
  <si>
    <t>MK</t>
  </si>
  <si>
    <t>СЕВЕРНАЯ МАКЕДОНИЯ</t>
  </si>
  <si>
    <t>ML</t>
  </si>
  <si>
    <t>МАЛИ</t>
  </si>
  <si>
    <t>MM</t>
  </si>
  <si>
    <t>МЬЯНМА</t>
  </si>
  <si>
    <t>MN</t>
  </si>
  <si>
    <t>МОНГОЛИЯ</t>
  </si>
  <si>
    <t>MO</t>
  </si>
  <si>
    <t>МАКАО</t>
  </si>
  <si>
    <t>MP</t>
  </si>
  <si>
    <t>СЕВЕРНЫЕ МАРИАНСКИЕ ОСТРОВА</t>
  </si>
  <si>
    <t>MQ</t>
  </si>
  <si>
    <t>МАРТИНИКА</t>
  </si>
  <si>
    <t>MR</t>
  </si>
  <si>
    <t>МАВРИТАНИЯ</t>
  </si>
  <si>
    <t>MS</t>
  </si>
  <si>
    <t>МОНТСЕРРАТ</t>
  </si>
  <si>
    <t>MT</t>
  </si>
  <si>
    <t>МАЛЬТА</t>
  </si>
  <si>
    <t>MU</t>
  </si>
  <si>
    <t>МАВРИКИЙ</t>
  </si>
  <si>
    <t>MV</t>
  </si>
  <si>
    <t>МАЛЬДИВЫ</t>
  </si>
  <si>
    <t>MW</t>
  </si>
  <si>
    <t>МАЛАВИ</t>
  </si>
  <si>
    <t>MX</t>
  </si>
  <si>
    <t>МЕКСИКА</t>
  </si>
  <si>
    <t>MY</t>
  </si>
  <si>
    <t>МАЛАЙЗИЯ</t>
  </si>
  <si>
    <t>MZ</t>
  </si>
  <si>
    <t>МОЗАМБИК</t>
  </si>
  <si>
    <t>NA</t>
  </si>
  <si>
    <t>НАМИБИЯ</t>
  </si>
  <si>
    <t>NC</t>
  </si>
  <si>
    <t>НОВАЯ КАЛЕДОНИЯ</t>
  </si>
  <si>
    <t>NE</t>
  </si>
  <si>
    <t>НИГЕР</t>
  </si>
  <si>
    <t>NF</t>
  </si>
  <si>
    <t>ОСТРОВ НОРФОЛК</t>
  </si>
  <si>
    <t>NG</t>
  </si>
  <si>
    <t>НИГЕРИЯ</t>
  </si>
  <si>
    <t>NI</t>
  </si>
  <si>
    <t>НИКАРАГУА</t>
  </si>
  <si>
    <t>NL</t>
  </si>
  <si>
    <t>НИДЕРЛАНДЫ</t>
  </si>
  <si>
    <t>NO</t>
  </si>
  <si>
    <t>НОРВЕГИЯ</t>
  </si>
  <si>
    <t>NP</t>
  </si>
  <si>
    <t>НЕПАЛ</t>
  </si>
  <si>
    <t>NR</t>
  </si>
  <si>
    <t>НАУРУ</t>
  </si>
  <si>
    <t>NU</t>
  </si>
  <si>
    <t>НИУЭ</t>
  </si>
  <si>
    <t>NZ</t>
  </si>
  <si>
    <t>НОВАЯ ЗЕЛАНДИЯ</t>
  </si>
  <si>
    <t>OM</t>
  </si>
  <si>
    <t>ОМАН</t>
  </si>
  <si>
    <t>PA</t>
  </si>
  <si>
    <t>ПАНАМА</t>
  </si>
  <si>
    <t>PE</t>
  </si>
  <si>
    <t>ПЕРУ</t>
  </si>
  <si>
    <t>PF</t>
  </si>
  <si>
    <t>ФРАНЦУЗСКАЯ ПОЛИНЕЗИЯ</t>
  </si>
  <si>
    <t>PG</t>
  </si>
  <si>
    <t>ПАПУА НОВАЯ ГВИНЕЯ</t>
  </si>
  <si>
    <t>PH</t>
  </si>
  <si>
    <t>ФИЛИППИНЫ</t>
  </si>
  <si>
    <t>PK</t>
  </si>
  <si>
    <t>ПАКИСТАН</t>
  </si>
  <si>
    <t>PL</t>
  </si>
  <si>
    <t>ПОЛЬША</t>
  </si>
  <si>
    <t>PM</t>
  </si>
  <si>
    <t>СЕНТ-ПЬЕР И МИКЕЛОН</t>
  </si>
  <si>
    <t>PN</t>
  </si>
  <si>
    <t>ПИТКЭРН</t>
  </si>
  <si>
    <t>PR</t>
  </si>
  <si>
    <t>ПУЭРТО-РИКО</t>
  </si>
  <si>
    <t>PS</t>
  </si>
  <si>
    <t>ПАЛЕСТИНА, ГОСУДАРСТВО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</si>
  <si>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</si>
  <si>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</si>
  <si>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</si>
  <si>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</si>
  <si>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</si>
  <si>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</si>
  <si>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</si>
  <si>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</si>
  <si>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</si>
  <si>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РЕЮНЬОН</t>
  </si>
  <si>
    <t>RO</t>
  </si>
  <si>
    <t>РУМЫНИЯ</t>
  </si>
  <si>
    <t>RS</t>
  </si>
  <si>
    <t>СЕРБИЯ</t>
  </si>
  <si>
    <t>РОССИЯ</t>
  </si>
  <si>
    <t>RW</t>
  </si>
  <si>
    <t>РУАНДА</t>
  </si>
  <si>
    <t>SA</t>
  </si>
  <si>
    <t>САУДОВСКАЯ АРАВИЯ</t>
  </si>
  <si>
    <t>SB</t>
  </si>
  <si>
    <t>СОЛОМОНОВЫ ОСТРОВА</t>
  </si>
  <si>
    <t>SC</t>
  </si>
  <si>
    <t>СЕЙШЕЛЫ</t>
  </si>
  <si>
    <t>SD</t>
  </si>
  <si>
    <t>СУДАН</t>
  </si>
  <si>
    <t>SE</t>
  </si>
  <si>
    <t>ШВЕЦИЯ</t>
  </si>
  <si>
    <t>SG</t>
  </si>
  <si>
    <t>СИНГАПУР</t>
  </si>
  <si>
    <t>SH</t>
  </si>
  <si>
    <t>СВ. ЕЛЕНА, О. ВОЗНЕСЕНИЯ, ТР.-ДА-КУНЬЯ</t>
  </si>
  <si>
    <t>SI</t>
  </si>
  <si>
    <t>СЛОВЕНИЯ</t>
  </si>
  <si>
    <t>SJ</t>
  </si>
  <si>
    <t>ШПИЦБЕРГЕН И ЯН МАЙЕН</t>
  </si>
  <si>
    <t>SK</t>
  </si>
  <si>
    <t>СЛОВАКИЯ</t>
  </si>
  <si>
    <t>SL</t>
  </si>
  <si>
    <t>СЬЕРРА-ЛЕОНЕ</t>
  </si>
  <si>
    <t>SM</t>
  </si>
  <si>
    <t>САН-МАРИНО</t>
  </si>
  <si>
    <t>SN</t>
  </si>
  <si>
    <t>СЕНЕГАЛ</t>
  </si>
  <si>
    <t>SO</t>
  </si>
  <si>
    <t>СОМАЛИ</t>
  </si>
  <si>
    <t>SR</t>
  </si>
  <si>
    <t>СУРИНАМ</t>
  </si>
  <si>
    <t>SS</t>
  </si>
  <si>
    <t>ЮЖНЫЙ СУДАН</t>
  </si>
  <si>
    <t>ST</t>
  </si>
  <si>
    <t>САН-ТОМЕ И ПРИНСИПИ</t>
  </si>
  <si>
    <t>SV</t>
  </si>
  <si>
    <t>ЭЛЬ-САЛЬВАДОР</t>
  </si>
  <si>
    <t>SX</t>
  </si>
  <si>
    <t>СЕН-МАРТЕН (нидерландская часть)</t>
  </si>
  <si>
    <t>SY</t>
  </si>
  <si>
    <t>СИРИЙСКАЯ АРАБСКАЯ РЕСПУБЛИКА</t>
  </si>
  <si>
    <t>SZ</t>
  </si>
  <si>
    <t>ЭСВАТИНИ</t>
  </si>
  <si>
    <t>TC</t>
  </si>
  <si>
    <t>ОСТРОВА ТЕРКС И КАЙКОС</t>
  </si>
  <si>
    <t>TD</t>
  </si>
  <si>
    <t>ЧАД</t>
  </si>
  <si>
    <t>TF</t>
  </si>
  <si>
    <t>ФРАНЦУЗСКИЕ ЮЖНЫЕ ТЕРРИТОРИИ</t>
  </si>
  <si>
    <t>TG</t>
  </si>
  <si>
    <t>ТОГО</t>
  </si>
  <si>
    <t>TH</t>
  </si>
  <si>
    <t>ТАИЛАНД</t>
  </si>
  <si>
    <t>TJ</t>
  </si>
  <si>
    <t>ТАДЖИКИСТАН</t>
  </si>
  <si>
    <t>TK</t>
  </si>
  <si>
    <t>ТОКЕЛАУ</t>
  </si>
  <si>
    <t>TL</t>
  </si>
  <si>
    <t>ТИМОР-ЛЕСТЕ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</si>
  <si>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</si>
  <si>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</si>
  <si>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</si>
  <si>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</si>
  <si>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</si>
  <si>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</si>
  <si>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</si>
  <si>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</si>
  <si>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</si>
  <si>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</si>
  <si>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</si>
  <si>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</si>
  <si>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</si>
  <si>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ТАЙВАНЬ (КИТАЙ)</t>
  </si>
  <si>
    <t>TZ</t>
  </si>
  <si>
    <t>ТАНЗАНИЯ, ОБЪЕДИНЕННАЯ РЕСПУБЛИКА</t>
  </si>
  <si>
    <t>UA</t>
  </si>
  <si>
    <t>УКРАИНА</t>
  </si>
  <si>
    <t>UG</t>
  </si>
  <si>
    <t>УГАНДА</t>
  </si>
  <si>
    <t>UM</t>
  </si>
  <si>
    <t>МАЛЫЕ ТИХООКЕАН. ОТДАЛЕН. ОСТ-ВА С.Ш.</t>
  </si>
  <si>
    <t>СОЕДИНЕННЫЕ ШТАТЫ</t>
  </si>
  <si>
    <t>UY</t>
  </si>
  <si>
    <t>УРУГВАЙ</t>
  </si>
  <si>
    <t>UZ</t>
  </si>
  <si>
    <t>УЗБЕКИСТАН</t>
  </si>
  <si>
    <t>VA</t>
  </si>
  <si>
    <t>ПАПСКИЙ ПРЕСТОЛ (ГОС.-ГОРОД ВАТИКАН)</t>
  </si>
  <si>
    <t>VC</t>
  </si>
  <si>
    <t>СЕНТ-ВИНСЕНТ И ГРЕНАДИНЫ</t>
  </si>
  <si>
    <t>VE</t>
  </si>
  <si>
    <t>ВЕНЕСУЭЛА (БОЛИВАРИАНСКАЯ РЕСПУБЛИКА)</t>
  </si>
  <si>
    <t>VG</t>
  </si>
  <si>
    <t>ВИРГИНСКИЕ ОСТРОВА (БРИТАНСКИЕ)</t>
  </si>
  <si>
    <t>VI</t>
  </si>
  <si>
    <t>ВИРГИНСКИЕ ОСТРОВА (США)</t>
  </si>
  <si>
    <t>VN</t>
  </si>
  <si>
    <t>ВЬЕТНАМ</t>
  </si>
  <si>
    <t>VU</t>
  </si>
  <si>
    <t>ВАНУАТУ</t>
  </si>
  <si>
    <t>WF</t>
  </si>
  <si>
    <t>УОЛЛИС И ФУТУНА</t>
  </si>
  <si>
    <t>WS</t>
  </si>
  <si>
    <t>САМОА</t>
  </si>
  <si>
    <t>YE</t>
  </si>
  <si>
    <t>ЙЕМЕН</t>
  </si>
  <si>
    <t>YT</t>
  </si>
  <si>
    <t>МАЙОТТА</t>
  </si>
  <si>
    <t>ZA</t>
  </si>
  <si>
    <t>ЮЖНАЯ АФРИКА</t>
  </si>
  <si>
    <t>ZM</t>
  </si>
  <si>
    <t>ЗАМБИЯ</t>
  </si>
  <si>
    <t>ZW</t>
  </si>
  <si>
    <t>ЗИМБАБВЕ</t>
  </si>
  <si>
    <t>№ п/п</t>
  </si>
  <si>
    <t>месяц квартала</t>
  </si>
  <si>
    <t>код страны резидентства</t>
  </si>
  <si>
    <t>ИТОГО (строка заполняется ТОЛЬКО по итогу формы)</t>
  </si>
  <si>
    <t>БИН</t>
  </si>
  <si>
    <t>111111111111</t>
  </si>
  <si>
    <t>Товарищество с ограниченной ответственностью</t>
  </si>
  <si>
    <t>Компания «ALS USA Lease»</t>
  </si>
  <si>
    <t>Ковенция во избежание …</t>
  </si>
  <si>
    <t>123456789</t>
  </si>
  <si>
    <t>987654321</t>
  </si>
  <si>
    <t>159753456</t>
  </si>
  <si>
    <t>357951654</t>
  </si>
  <si>
    <t>578964136</t>
  </si>
  <si>
    <t>112233445</t>
  </si>
  <si>
    <t>156142510</t>
  </si>
  <si>
    <t>1793486</t>
  </si>
  <si>
    <t>123123</t>
  </si>
  <si>
    <t>484937</t>
  </si>
  <si>
    <t>35/167 от 22.12.2022</t>
  </si>
  <si>
    <t>093-215 от 17.01.2023</t>
  </si>
  <si>
    <t>247-614 от 10.01.2023</t>
  </si>
  <si>
    <t>097 от 12.01.2023</t>
  </si>
  <si>
    <t>246-119 от 18.01.2023</t>
  </si>
  <si>
    <t>118 от 27.02.2023</t>
  </si>
  <si>
    <t>514 от 03.03.2023</t>
  </si>
  <si>
    <t>719 от 01.03.2023</t>
  </si>
  <si>
    <t>Учред. договор от 30.03.2023 г</t>
  </si>
  <si>
    <t xml:space="preserve">Данная форма призвана оказать Вам помощь  при  заполнении налоговой отчетности для плательщиков КПН, удерживаемого у источника выплаты с дохода нерезидента по  форме 101.04 за квартал 2023 года. В форме № 101.04 все данные заполняются автоматически из налогового регистра и приложения 101.04. </t>
  </si>
  <si>
    <t xml:space="preserve">А всё остальное заполняется и считается автоматически. </t>
  </si>
  <si>
    <t>В ячейках, которые выделены зеленым цветом необходимо выбрать значение из прелагаемого (всплывающего) списка.</t>
  </si>
  <si>
    <t xml:space="preserve">В налоговом регистре и приложении 101.04 нужно заполнять только те ячейки, которые выделены желтым цветом.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</si>
</sst>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\ [$GBP];[Red]\-#,##0\ [$GBP]"/>
    <numFmt numFmtId="165" formatCode="#,##0\ [$KZT];[Red]\-#,##0\ [$KZT]"/>
    <numFmt numFmtId="166" formatCode="#,##0\ [$EUR]"/>
    <numFmt numFmtId="167" formatCode="#,##0\ [$THB]"/>
    <numFmt numFmtId="168" formatCode="#,##0\ [$USD]"/>
    <numFmt numFmtId="169" formatCode="#,##0\ [$AUD]"/>
    <numFmt numFmtId="170" formatCode="#,##0\ [$RUB]"/>
    <numFmt numFmtId="171" formatCode="#,##0\ [$CAD]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color indexed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16">
    <xf numFmtId="0" fontId="0" fillId="0" borderId="0" xfId="0"/>
    <xf numFmtId="14" fontId="5" fillId="0" borderId="10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justify" vertical="center" wrapText="1"/>
    </xf>
    <xf numFmtId="14" fontId="5" fillId="0" borderId="10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6" fillId="0" borderId="0" xfId="0" applyFont="1"/>
    <xf numFmtId="0" fontId="1" fillId="0" borderId="5" xfId="0" applyFont="1" applyBorder="1" applyAlignment="1">
      <alignment horizontal="center"/>
    </xf>
    <xf numFmtId="165" fontId="1" fillId="0" borderId="3" xfId="0" applyNumberFormat="1" applyFont="1" applyBorder="1" applyAlignment="1">
      <alignment horizontal="left" vertical="center"/>
    </xf>
    <xf numFmtId="165" fontId="1" fillId="0" borderId="9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7" xfId="0" applyFont="1" applyBorder="1"/>
    <xf numFmtId="0" fontId="8" fillId="0" borderId="0" xfId="0" applyFont="1"/>
    <xf numFmtId="0" fontId="8" fillId="0" borderId="29" xfId="0" applyFont="1" applyBorder="1" applyAlignment="1">
      <alignment horizontal="left" vertical="center"/>
    </xf>
    <xf numFmtId="0" fontId="8" fillId="0" borderId="2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8" xfId="0" applyFont="1" applyBorder="1"/>
    <xf numFmtId="0" fontId="8" fillId="0" borderId="29" xfId="0" applyFont="1" applyBorder="1"/>
    <xf numFmtId="0" fontId="9" fillId="0" borderId="3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8" xfId="0" applyFont="1" applyBorder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8" fillId="0" borderId="29" xfId="0" applyFont="1" applyBorder="1" applyAlignment="1">
      <alignment vertical="top"/>
    </xf>
    <xf numFmtId="0" fontId="9" fillId="0" borderId="31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11" fillId="0" borderId="30" xfId="0" applyFont="1" applyBorder="1" applyAlignment="1">
      <alignment horizontal="center" vertical="center"/>
    </xf>
    <xf numFmtId="1" fontId="11" fillId="0" borderId="30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3" borderId="30" xfId="0" applyFont="1" applyFill="1" applyBorder="1" applyAlignment="1">
      <alignment vertical="center"/>
    </xf>
    <xf numFmtId="0" fontId="9" fillId="3" borderId="30" xfId="0" applyFont="1" applyFill="1" applyBorder="1" applyAlignment="1">
      <alignment horizontal="right" vertical="center"/>
    </xf>
    <xf numFmtId="0" fontId="8" fillId="3" borderId="30" xfId="0" applyFont="1" applyFill="1" applyBorder="1" applyAlignment="1">
      <alignment vertical="center"/>
    </xf>
    <xf numFmtId="0" fontId="9" fillId="0" borderId="3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top" wrapText="1"/>
    </xf>
    <xf numFmtId="0" fontId="8" fillId="0" borderId="17" xfId="0" applyFont="1" applyBorder="1"/>
    <xf numFmtId="0" fontId="8" fillId="0" borderId="37" xfId="0" applyFont="1" applyBorder="1"/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4" xfId="0" applyFont="1" applyBorder="1"/>
    <xf numFmtId="0" fontId="8" fillId="0" borderId="35" xfId="0" applyFont="1" applyBorder="1"/>
    <xf numFmtId="0" fontId="8" fillId="0" borderId="36" xfId="0" applyFont="1" applyBorder="1"/>
    <xf numFmtId="0" fontId="12" fillId="0" borderId="0" xfId="0" applyFont="1"/>
    <xf numFmtId="0" fontId="14" fillId="0" borderId="0" xfId="1" applyFont="1" applyAlignment="1" applyProtection="1"/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0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65" fontId="1" fillId="0" borderId="14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40" xfId="0" applyFont="1" applyBorder="1"/>
    <xf numFmtId="0" fontId="1" fillId="0" borderId="41" xfId="0" applyFont="1" applyBorder="1"/>
    <xf numFmtId="0" fontId="1" fillId="0" borderId="41" xfId="0" applyFont="1" applyBorder="1" applyAlignment="1">
      <alignment wrapText="1"/>
    </xf>
    <xf numFmtId="0" fontId="1" fillId="0" borderId="20" xfId="0" applyFont="1" applyBorder="1"/>
    <xf numFmtId="0" fontId="1" fillId="0" borderId="2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7" fillId="0" borderId="42" xfId="0" applyFont="1" applyBorder="1"/>
    <xf numFmtId="0" fontId="7" fillId="0" borderId="42" xfId="0" applyFont="1" applyBorder="1" applyAlignment="1">
      <alignment horizontal="center"/>
    </xf>
    <xf numFmtId="0" fontId="7" fillId="0" borderId="43" xfId="0" applyFont="1" applyBorder="1"/>
    <xf numFmtId="0" fontId="7" fillId="0" borderId="43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left" vertical="center" wrapText="1"/>
    </xf>
    <xf numFmtId="14" fontId="5" fillId="3" borderId="7" xfId="0" applyNumberFormat="1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right" vertical="center" wrapText="1"/>
    </xf>
    <xf numFmtId="166" fontId="5" fillId="3" borderId="6" xfId="0" applyNumberFormat="1" applyFont="1" applyFill="1" applyBorder="1" applyAlignment="1">
      <alignment horizontal="justify" vertical="center" wrapText="1"/>
    </xf>
    <xf numFmtId="14" fontId="5" fillId="3" borderId="7" xfId="0" applyNumberFormat="1" applyFont="1" applyFill="1" applyBorder="1" applyAlignment="1">
      <alignment horizontal="justify" vertical="center" wrapText="1"/>
    </xf>
    <xf numFmtId="167" fontId="5" fillId="3" borderId="6" xfId="0" applyNumberFormat="1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168" fontId="5" fillId="3" borderId="6" xfId="0" applyNumberFormat="1" applyFont="1" applyFill="1" applyBorder="1" applyAlignment="1">
      <alignment horizontal="justify" vertical="center" wrapText="1"/>
    </xf>
    <xf numFmtId="2" fontId="5" fillId="3" borderId="7" xfId="0" applyNumberFormat="1" applyFont="1" applyFill="1" applyBorder="1" applyAlignment="1">
      <alignment horizontal="right" vertical="center" wrapText="1"/>
    </xf>
    <xf numFmtId="169" fontId="5" fillId="3" borderId="6" xfId="0" applyNumberFormat="1" applyFont="1" applyFill="1" applyBorder="1" applyAlignment="1">
      <alignment horizontal="left" vertical="center" wrapText="1"/>
    </xf>
    <xf numFmtId="14" fontId="5" fillId="3" borderId="10" xfId="0" applyNumberFormat="1" applyFont="1" applyFill="1" applyBorder="1" applyAlignment="1">
      <alignment horizontal="justify" vertical="center" wrapText="1"/>
    </xf>
    <xf numFmtId="170" fontId="5" fillId="3" borderId="6" xfId="0" applyNumberFormat="1" applyFont="1" applyFill="1" applyBorder="1" applyAlignment="1">
      <alignment horizontal="justify" vertical="center" wrapText="1"/>
    </xf>
    <xf numFmtId="171" fontId="5" fillId="3" borderId="6" xfId="0" applyNumberFormat="1" applyFont="1" applyFill="1" applyBorder="1" applyAlignment="1">
      <alignment horizontal="left" vertical="center" wrapText="1"/>
    </xf>
    <xf numFmtId="14" fontId="5" fillId="3" borderId="7" xfId="0" applyNumberFormat="1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165" fontId="5" fillId="3" borderId="6" xfId="0" applyNumberFormat="1" applyFont="1" applyFill="1" applyBorder="1" applyAlignment="1">
      <alignment horizontal="left" vertical="center" wrapText="1"/>
    </xf>
    <xf numFmtId="165" fontId="5" fillId="3" borderId="22" xfId="0" applyNumberFormat="1" applyFont="1" applyFill="1" applyBorder="1" applyAlignment="1">
      <alignment horizontal="left" vertical="center" wrapText="1"/>
    </xf>
    <xf numFmtId="165" fontId="5" fillId="3" borderId="19" xfId="0" applyNumberFormat="1" applyFont="1" applyFill="1" applyBorder="1" applyAlignment="1">
      <alignment horizontal="left" vertical="center" wrapText="1"/>
    </xf>
    <xf numFmtId="165" fontId="5" fillId="3" borderId="20" xfId="0" applyNumberFormat="1" applyFont="1" applyFill="1" applyBorder="1" applyAlignment="1">
      <alignment horizontal="left" vertical="center" wrapText="1"/>
    </xf>
    <xf numFmtId="14" fontId="5" fillId="3" borderId="10" xfId="0" applyNumberFormat="1" applyFont="1" applyFill="1" applyBorder="1" applyAlignment="1">
      <alignment horizontal="left" vertical="center" wrapText="1"/>
    </xf>
    <xf numFmtId="14" fontId="5" fillId="3" borderId="23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/>
    <xf numFmtId="1" fontId="1" fillId="3" borderId="0" xfId="0" applyNumberFormat="1" applyFont="1" applyFill="1" applyAlignment="1">
      <alignment horizontal="center" vertical="center"/>
    </xf>
    <xf numFmtId="3" fontId="18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0" fontId="0" fillId="3" borderId="0" xfId="0" applyFill="1"/>
    <xf numFmtId="0" fontId="4" fillId="0" borderId="1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/>
    </xf>
    <xf numFmtId="3" fontId="6" fillId="0" borderId="0" xfId="0" applyNumberFormat="1" applyFont="1"/>
    <xf numFmtId="3" fontId="0" fillId="0" borderId="0" xfId="0" applyNumberForma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1" fontId="3" fillId="0" borderId="44" xfId="0" applyNumberFormat="1" applyFont="1" applyBorder="1" applyAlignment="1">
      <alignment horizontal="center" vertical="center"/>
    </xf>
    <xf numFmtId="1" fontId="3" fillId="0" borderId="42" xfId="0" applyNumberFormat="1" applyFont="1" applyBorder="1" applyAlignment="1">
      <alignment horizontal="center" vertical="center"/>
    </xf>
    <xf numFmtId="1" fontId="1" fillId="0" borderId="24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center" vertical="center"/>
    </xf>
    <xf numFmtId="1" fontId="0" fillId="0" borderId="0" xfId="0" applyNumberFormat="1"/>
    <xf numFmtId="49" fontId="6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/>
    <xf numFmtId="49" fontId="0" fillId="3" borderId="0" xfId="0" applyNumberFormat="1" applyFill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9" fillId="3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8" fillId="0" borderId="27" xfId="0" applyFont="1" applyBorder="1" applyAlignment="1">
      <alignment horizontal="right"/>
    </xf>
    <xf numFmtId="0" fontId="8" fillId="0" borderId="28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29" xfId="0" applyFont="1" applyBorder="1" applyAlignment="1">
      <alignment horizontal="right"/>
    </xf>
    <xf numFmtId="0" fontId="8" fillId="0" borderId="34" xfId="0" applyFont="1" applyBorder="1" applyAlignment="1">
      <alignment horizontal="right"/>
    </xf>
    <xf numFmtId="0" fontId="8" fillId="0" borderId="35" xfId="0" applyFont="1" applyBorder="1" applyAlignment="1">
      <alignment horizontal="right"/>
    </xf>
    <xf numFmtId="0" fontId="8" fillId="0" borderId="36" xfId="0" applyFont="1" applyBorder="1" applyAlignment="1">
      <alignment horizontal="right"/>
    </xf>
    <xf numFmtId="0" fontId="9" fillId="0" borderId="31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3" fontId="18" fillId="0" borderId="31" xfId="0" applyNumberFormat="1" applyFont="1" applyBorder="1" applyAlignment="1">
      <alignment vertical="center"/>
    </xf>
    <xf numFmtId="3" fontId="18" fillId="0" borderId="33" xfId="0" applyNumberFormat="1" applyFont="1" applyBorder="1" applyAlignment="1">
      <alignment vertical="center"/>
    </xf>
    <xf numFmtId="3" fontId="18" fillId="0" borderId="32" xfId="0" applyNumberFormat="1" applyFont="1" applyBorder="1" applyAlignment="1">
      <alignment vertical="center"/>
    </xf>
    <xf numFmtId="0" fontId="16" fillId="0" borderId="28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29" xfId="0" applyFont="1" applyBorder="1" applyAlignment="1">
      <alignment vertical="top" wrapText="1"/>
    </xf>
    <xf numFmtId="0" fontId="8" fillId="0" borderId="28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9" xfId="0" applyFont="1" applyBorder="1" applyAlignment="1">
      <alignment vertical="top"/>
    </xf>
    <xf numFmtId="0" fontId="8" fillId="0" borderId="34" xfId="0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8" fillId="0" borderId="36" xfId="0" applyFont="1" applyBorder="1" applyAlignment="1">
      <alignment vertical="top"/>
    </xf>
    <xf numFmtId="0" fontId="9" fillId="0" borderId="31" xfId="0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3" fontId="8" fillId="0" borderId="31" xfId="0" applyNumberFormat="1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3" fontId="19" fillId="0" borderId="31" xfId="0" applyNumberFormat="1" applyFont="1" applyBorder="1" applyAlignment="1">
      <alignment vertical="center"/>
    </xf>
    <xf numFmtId="3" fontId="19" fillId="0" borderId="33" xfId="0" applyNumberFormat="1" applyFont="1" applyBorder="1" applyAlignment="1">
      <alignment vertical="center"/>
    </xf>
    <xf numFmtId="3" fontId="19" fillId="0" borderId="3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3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25" xfId="0" applyFont="1" applyBorder="1" applyAlignment="1">
      <alignment horizontal="left" wrapText="1"/>
    </xf>
    <xf numFmtId="0" fontId="9" fillId="0" borderId="26" xfId="0" applyFont="1" applyBorder="1" applyAlignment="1">
      <alignment horizontal="left" wrapText="1"/>
    </xf>
    <xf numFmtId="0" fontId="9" fillId="0" borderId="27" xfId="0" applyFont="1" applyBorder="1" applyAlignment="1">
      <alignment horizontal="left" wrapText="1"/>
    </xf>
    <xf numFmtId="0" fontId="9" fillId="0" borderId="2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8" fillId="3" borderId="31" xfId="0" applyFont="1" applyFill="1" applyBorder="1"/>
    <xf numFmtId="0" fontId="8" fillId="3" borderId="33" xfId="0" applyFont="1" applyFill="1" applyBorder="1"/>
    <xf numFmtId="0" fontId="8" fillId="3" borderId="32" xfId="0" applyFont="1" applyFill="1" applyBorder="1"/>
    <xf numFmtId="0" fontId="8" fillId="3" borderId="31" xfId="0" applyFont="1" applyFill="1" applyBorder="1" applyAlignment="1">
      <alignment vertical="center"/>
    </xf>
    <xf numFmtId="0" fontId="8" fillId="3" borderId="33" xfId="0" applyFont="1" applyFill="1" applyBorder="1" applyAlignment="1">
      <alignment vertical="center"/>
    </xf>
    <xf numFmtId="0" fontId="8" fillId="3" borderId="32" xfId="0" applyFont="1" applyFill="1" applyBorder="1" applyAlignment="1">
      <alignment vertical="center"/>
    </xf>
    <xf numFmtId="0" fontId="9" fillId="0" borderId="28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29" xfId="0" applyFont="1" applyBorder="1" applyAlignment="1">
      <alignment horizontal="right" vertical="center" wrapText="1"/>
    </xf>
    <xf numFmtId="0" fontId="8" fillId="0" borderId="26" xfId="0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/>
    </xf>
    <xf numFmtId="9" fontId="7" fillId="0" borderId="38" xfId="0" applyNumberFormat="1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165" fontId="7" fillId="0" borderId="42" xfId="0" applyNumberFormat="1" applyFont="1" applyBorder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165" fontId="4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165" fontId="1" fillId="0" borderId="14" xfId="0" applyNumberFormat="1" applyFont="1" applyBorder="1"/>
    <xf numFmtId="165" fontId="1" fillId="0" borderId="15" xfId="0" applyNumberFormat="1" applyFont="1" applyBorder="1"/>
    <xf numFmtId="165" fontId="1" fillId="0" borderId="16" xfId="0" applyNumberFormat="1" applyFont="1" applyBorder="1"/>
    <xf numFmtId="165" fontId="1" fillId="0" borderId="3" xfId="0" applyNumberFormat="1" applyFont="1" applyBorder="1"/>
    <xf numFmtId="0" fontId="1" fillId="0" borderId="9" xfId="0" applyFont="1" applyBorder="1"/>
    <xf numFmtId="0" fontId="1" fillId="0" borderId="5" xfId="0" applyFont="1" applyBorder="1"/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1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1" fontId="1" fillId="0" borderId="11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3" borderId="17" xfId="0" applyFont="1" applyFill="1" applyBorder="1" applyAlignment="1">
      <alignment horizontal="center" vertical="top"/>
    </xf>
    <xf numFmtId="0" fontId="2" fillId="0" borderId="21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1" fontId="1" fillId="0" borderId="12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Таблица1" displayName="Таблица1" ref="A2:A6" totalsRowShown="0" headerRowDxfId="12" dataDxfId="11">
  <autoFilter ref="A2:A6"/>
  <tableColumns count="1">
    <tableColumn id="1" name="Ставки КПН, %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D2:E53" totalsRowShown="0" headerRowDxfId="9" dataDxfId="8">
  <autoFilter ref="D2:E53"/>
  <tableColumns count="2">
    <tableColumn id="1" name="Код вида дохода" dataDxfId="7"/>
    <tableColumn id="2" name="Расшифровка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0:B259" totalsRowShown="0" headerRowDxfId="5" dataDxfId="4">
  <autoFilter ref="A10:B259"/>
  <sortState ref="A11:A260">
    <sortCondition ref="A10:A260"/>
  </sortState>
  <tableColumns count="2">
    <tableColumn id="1" name="Код страны резидентства" dataDxfId="3"/>
    <tableColumn id="2" name="Краткое название страны" dataDxf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Таблица3" displayName="Таблица3" ref="G2:H25" totalsRowShown="0">
  <autoFilter ref="G2:H25"/>
  <tableColumns count="2">
    <tableColumn id="1" name="Код вида международного договора" dataDxfId="1"/>
    <tableColumn id="2" name="Расшифровк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"/>
  <sheetViews>
    <sheetView workbookViewId="0">
      <selection activeCell="B7" sqref="B7:M7"/>
    </sheetView>
  </sheetViews>
  <sheetFormatPr defaultRowHeight="15" x14ac:dyDescent="0.25"/>
  <sheetData>
    <row r="2" spans="2:15" x14ac:dyDescent="0.25">
      <c r="B2" s="171" t="s">
        <v>71</v>
      </c>
      <c r="C2" s="171"/>
      <c r="D2" s="171"/>
      <c r="E2" s="171"/>
      <c r="F2" s="171"/>
      <c r="G2" s="53"/>
      <c r="H2" s="53"/>
      <c r="I2" s="14"/>
      <c r="J2" s="14"/>
      <c r="K2" s="14"/>
      <c r="L2" s="14"/>
      <c r="M2" s="14"/>
      <c r="N2" s="14"/>
      <c r="O2" s="14"/>
    </row>
    <row r="3" spans="2:15" ht="14.45" x14ac:dyDescent="0.3">
      <c r="B3" s="54"/>
      <c r="C3" s="54"/>
      <c r="D3" s="54"/>
      <c r="E3" s="54"/>
      <c r="F3" s="54"/>
      <c r="G3" s="54"/>
      <c r="H3" s="54"/>
      <c r="I3" s="14"/>
      <c r="J3" s="14"/>
      <c r="K3" s="14"/>
      <c r="L3" s="14"/>
      <c r="M3" s="14"/>
      <c r="N3" s="14"/>
      <c r="O3" s="14"/>
    </row>
    <row r="4" spans="2:15" ht="14.45" x14ac:dyDescent="0.3">
      <c r="B4" s="172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5" spans="2:15" ht="65.25" customHeight="1" x14ac:dyDescent="0.25">
      <c r="B5" s="173" t="s">
        <v>782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</row>
    <row r="6" spans="2:15" x14ac:dyDescent="0.25">
      <c r="B6" s="176" t="s">
        <v>785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43"/>
      <c r="O6" s="43"/>
    </row>
    <row r="7" spans="2:15" x14ac:dyDescent="0.25">
      <c r="B7" s="177" t="s">
        <v>784</v>
      </c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43"/>
      <c r="O7" s="43"/>
    </row>
    <row r="8" spans="2:15" x14ac:dyDescent="0.25">
      <c r="B8" s="174" t="s">
        <v>783</v>
      </c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</row>
    <row r="9" spans="2:15" ht="14.45" x14ac:dyDescent="0.3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2:15" x14ac:dyDescent="0.25">
      <c r="B10" s="174" t="s">
        <v>72</v>
      </c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</row>
    <row r="11" spans="2:15" ht="14.45" x14ac:dyDescent="0.3"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</row>
  </sheetData>
  <mergeCells count="8">
    <mergeCell ref="B2:F2"/>
    <mergeCell ref="B4:O4"/>
    <mergeCell ref="B5:O5"/>
    <mergeCell ref="B10:O10"/>
    <mergeCell ref="B11:O11"/>
    <mergeCell ref="B6:M6"/>
    <mergeCell ref="B7:M7"/>
    <mergeCell ref="B8:O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workbookViewId="0">
      <selection sqref="A1:S1"/>
    </sheetView>
  </sheetViews>
  <sheetFormatPr defaultColWidth="8.85546875" defaultRowHeight="12.75" x14ac:dyDescent="0.2"/>
  <cols>
    <col min="1" max="2" width="5.28515625" style="14" customWidth="1"/>
    <col min="3" max="3" width="15.42578125" style="14" customWidth="1"/>
    <col min="4" max="4" width="2.28515625" style="14" customWidth="1"/>
    <col min="5" max="5" width="12.7109375" style="14" customWidth="1"/>
    <col min="6" max="6" width="3.28515625" style="14" customWidth="1"/>
    <col min="7" max="7" width="1.140625" style="14" customWidth="1"/>
    <col min="8" max="8" width="2.5703125" style="14" customWidth="1"/>
    <col min="9" max="9" width="14.28515625" style="14" customWidth="1"/>
    <col min="10" max="10" width="5.140625" style="14" customWidth="1"/>
    <col min="11" max="11" width="16.140625" style="14" customWidth="1"/>
    <col min="12" max="12" width="5.28515625" style="14" customWidth="1"/>
    <col min="13" max="13" width="2.7109375" style="14" customWidth="1"/>
    <col min="14" max="14" width="3.7109375" style="14" customWidth="1"/>
    <col min="15" max="15" width="6.7109375" style="14" customWidth="1"/>
    <col min="16" max="16" width="7" style="14" customWidth="1"/>
    <col min="17" max="17" width="3.28515625" style="14" customWidth="1"/>
    <col min="18" max="18" width="7.42578125" style="14" customWidth="1"/>
    <col min="19" max="19" width="3.140625" style="14" customWidth="1"/>
    <col min="20" max="20" width="2.140625" style="14" customWidth="1"/>
    <col min="21" max="16384" width="8.85546875" style="14"/>
  </cols>
  <sheetData>
    <row r="1" spans="1:20" x14ac:dyDescent="0.2">
      <c r="A1" s="178" t="s">
        <v>73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3"/>
    </row>
    <row r="2" spans="1:20" x14ac:dyDescent="0.2">
      <c r="A2" s="263" t="s">
        <v>74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15"/>
    </row>
    <row r="3" spans="1:20" x14ac:dyDescent="0.2">
      <c r="A3" s="263" t="s">
        <v>75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15"/>
    </row>
    <row r="4" spans="1:20" x14ac:dyDescent="0.2">
      <c r="A4" s="263" t="s">
        <v>76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15"/>
    </row>
    <row r="5" spans="1:20" x14ac:dyDescent="0.2">
      <c r="A5" s="263" t="s">
        <v>77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15"/>
    </row>
    <row r="6" spans="1:20" s="18" customFormat="1" ht="24" customHeight="1" x14ac:dyDescent="0.25">
      <c r="A6" s="16"/>
      <c r="B6" s="265" t="s">
        <v>78</v>
      </c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6"/>
    </row>
    <row r="7" spans="1:20" ht="7.9" customHeight="1" x14ac:dyDescent="0.25">
      <c r="A7" s="19"/>
      <c r="T7" s="20"/>
    </row>
    <row r="8" spans="1:20" s="18" customFormat="1" ht="21" customHeight="1" x14ac:dyDescent="0.25">
      <c r="A8" s="16"/>
      <c r="B8" s="21">
        <v>1</v>
      </c>
      <c r="C8" s="22" t="s">
        <v>52</v>
      </c>
      <c r="D8" s="267" t="str">
        <f>регистр!C1</f>
        <v>111111111111</v>
      </c>
      <c r="E8" s="268"/>
      <c r="H8" s="17"/>
      <c r="I8" s="17"/>
      <c r="J8" s="17"/>
      <c r="T8" s="24"/>
    </row>
    <row r="9" spans="1:20" s="26" customFormat="1" ht="12" customHeight="1" x14ac:dyDescent="0.3">
      <c r="A9" s="25"/>
      <c r="I9" s="194"/>
      <c r="J9" s="194"/>
      <c r="K9" s="194"/>
      <c r="L9" s="27"/>
      <c r="M9" s="27"/>
      <c r="N9" s="27"/>
      <c r="O9" s="27"/>
      <c r="P9" s="27"/>
      <c r="Q9" s="27"/>
      <c r="R9" s="27"/>
      <c r="S9" s="27"/>
      <c r="T9" s="28"/>
    </row>
    <row r="10" spans="1:20" s="18" customFormat="1" ht="21.6" customHeight="1" x14ac:dyDescent="0.25">
      <c r="A10" s="16"/>
      <c r="B10" s="21">
        <v>2</v>
      </c>
      <c r="C10" s="29" t="s">
        <v>53</v>
      </c>
      <c r="D10" s="30"/>
      <c r="E10" s="30"/>
      <c r="F10" s="30"/>
      <c r="G10" s="30"/>
      <c r="H10" s="30"/>
      <c r="I10" s="30"/>
      <c r="J10" s="30"/>
      <c r="K10" s="31"/>
      <c r="L10" s="263" t="s">
        <v>54</v>
      </c>
      <c r="M10" s="265"/>
      <c r="N10" s="266"/>
      <c r="O10" s="32">
        <f>регистр!I1</f>
        <v>1</v>
      </c>
      <c r="P10" s="263" t="s">
        <v>55</v>
      </c>
      <c r="Q10" s="266"/>
      <c r="R10" s="33">
        <f>регистр!K1</f>
        <v>2023</v>
      </c>
      <c r="T10" s="34"/>
    </row>
    <row r="11" spans="1:20" ht="13.15" x14ac:dyDescent="0.25">
      <c r="A11" s="19"/>
      <c r="T11" s="20"/>
    </row>
    <row r="12" spans="1:20" s="18" customFormat="1" ht="38.450000000000003" customHeight="1" x14ac:dyDescent="0.25">
      <c r="A12" s="16"/>
      <c r="B12" s="21">
        <v>3</v>
      </c>
      <c r="C12" s="222" t="s">
        <v>79</v>
      </c>
      <c r="D12" s="223"/>
      <c r="E12" s="224"/>
      <c r="F12" s="260" t="str">
        <f>регистр!E1</f>
        <v>Товарищество с ограниченной ответственностью</v>
      </c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2"/>
      <c r="T12" s="24"/>
    </row>
    <row r="13" spans="1:20" ht="13.15" x14ac:dyDescent="0.25">
      <c r="A13" s="19"/>
      <c r="T13" s="20"/>
    </row>
    <row r="14" spans="1:20" s="18" customFormat="1" ht="19.899999999999999" customHeight="1" x14ac:dyDescent="0.25">
      <c r="A14" s="16"/>
      <c r="B14" s="21">
        <v>4</v>
      </c>
      <c r="C14" s="22" t="s">
        <v>80</v>
      </c>
      <c r="D14" s="22"/>
      <c r="E14" s="35" t="s">
        <v>56</v>
      </c>
      <c r="F14" s="21" t="s">
        <v>57</v>
      </c>
      <c r="G14" s="17"/>
      <c r="H14" s="245" t="s">
        <v>58</v>
      </c>
      <c r="I14" s="245"/>
      <c r="J14" s="245"/>
      <c r="K14" s="245"/>
      <c r="T14" s="24"/>
    </row>
    <row r="15" spans="1:20" s="18" customFormat="1" ht="28.5" customHeight="1" x14ac:dyDescent="0.25">
      <c r="A15" s="16"/>
      <c r="C15" s="35" t="s">
        <v>81</v>
      </c>
      <c r="D15" s="36"/>
      <c r="E15" s="246" t="s">
        <v>82</v>
      </c>
      <c r="F15" s="247"/>
      <c r="G15" s="248" t="s">
        <v>59</v>
      </c>
      <c r="H15" s="249"/>
      <c r="I15" s="35" t="s">
        <v>83</v>
      </c>
      <c r="J15" s="37"/>
      <c r="K15" s="256" t="s">
        <v>84</v>
      </c>
      <c r="L15" s="257"/>
      <c r="M15" s="257"/>
      <c r="N15" s="257"/>
      <c r="O15" s="258"/>
      <c r="P15" s="38"/>
      <c r="T15" s="24"/>
    </row>
    <row r="16" spans="1:20" ht="9" customHeight="1" thickBot="1" x14ac:dyDescent="0.3">
      <c r="A16" s="19"/>
      <c r="T16" s="20"/>
    </row>
    <row r="17" spans="1:22" ht="16.899999999999999" customHeight="1" thickBot="1" x14ac:dyDescent="0.25">
      <c r="A17" s="19"/>
      <c r="B17" s="39">
        <v>6</v>
      </c>
      <c r="C17" s="173" t="s">
        <v>88</v>
      </c>
      <c r="D17" s="173"/>
      <c r="E17" s="173"/>
      <c r="F17" s="173"/>
      <c r="H17" s="40" t="s">
        <v>60</v>
      </c>
      <c r="I17" s="41" t="s">
        <v>61</v>
      </c>
      <c r="J17" s="250"/>
      <c r="K17" s="251"/>
      <c r="L17" s="251"/>
      <c r="M17" s="251"/>
      <c r="N17" s="251"/>
      <c r="O17" s="251"/>
      <c r="P17" s="252"/>
      <c r="T17" s="20"/>
    </row>
    <row r="18" spans="1:22" ht="7.15" customHeight="1" x14ac:dyDescent="0.2">
      <c r="A18" s="19"/>
      <c r="B18" s="41"/>
      <c r="C18" s="173"/>
      <c r="D18" s="173"/>
      <c r="E18" s="173"/>
      <c r="F18" s="173"/>
      <c r="T18" s="20"/>
    </row>
    <row r="19" spans="1:22" s="18" customFormat="1" ht="38.450000000000003" customHeight="1" x14ac:dyDescent="0.25">
      <c r="A19" s="16"/>
      <c r="C19" s="173"/>
      <c r="D19" s="173"/>
      <c r="E19" s="173"/>
      <c r="F19" s="173"/>
      <c r="H19" s="21" t="s">
        <v>62</v>
      </c>
      <c r="I19" s="17" t="s">
        <v>85</v>
      </c>
      <c r="J19" s="253"/>
      <c r="K19" s="254"/>
      <c r="L19" s="254"/>
      <c r="M19" s="254"/>
      <c r="N19" s="254"/>
      <c r="O19" s="254"/>
      <c r="P19" s="255"/>
      <c r="T19" s="24"/>
    </row>
    <row r="20" spans="1:22" x14ac:dyDescent="0.2">
      <c r="A20" s="19"/>
      <c r="J20" s="259" t="s">
        <v>86</v>
      </c>
      <c r="K20" s="259"/>
      <c r="L20" s="259"/>
      <c r="M20" s="259"/>
      <c r="N20" s="259"/>
      <c r="O20" s="259"/>
      <c r="P20" s="259"/>
      <c r="T20" s="20"/>
    </row>
    <row r="21" spans="1:22" ht="19.5" customHeight="1" thickBot="1" x14ac:dyDescent="0.3">
      <c r="A21" s="1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5"/>
    </row>
    <row r="22" spans="1:22" ht="7.9" customHeight="1" x14ac:dyDescent="0.25">
      <c r="A22" s="19"/>
      <c r="T22" s="20"/>
    </row>
    <row r="23" spans="1:22" s="18" customFormat="1" x14ac:dyDescent="0.25">
      <c r="A23" s="16"/>
      <c r="B23" s="210" t="s">
        <v>87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2"/>
      <c r="T23" s="24"/>
    </row>
    <row r="24" spans="1:22" ht="8.4499999999999993" customHeight="1" x14ac:dyDescent="0.25">
      <c r="A24" s="19"/>
      <c r="T24" s="20"/>
    </row>
    <row r="25" spans="1:22" s="18" customFormat="1" x14ac:dyDescent="0.25">
      <c r="A25" s="16"/>
      <c r="B25" s="245" t="s">
        <v>63</v>
      </c>
      <c r="C25" s="245"/>
      <c r="E25" s="22" t="s">
        <v>114</v>
      </c>
      <c r="F25" s="22"/>
      <c r="G25" s="22"/>
      <c r="H25" s="22"/>
      <c r="L25" s="22"/>
      <c r="M25" s="22"/>
      <c r="N25" s="22"/>
      <c r="O25" s="22"/>
      <c r="P25" s="22"/>
      <c r="Q25" s="22"/>
      <c r="R25" s="22"/>
      <c r="T25" s="24"/>
    </row>
    <row r="26" spans="1:22" s="18" customFormat="1" ht="7.9" customHeight="1" x14ac:dyDescent="0.25">
      <c r="A26" s="16"/>
      <c r="T26" s="24"/>
    </row>
    <row r="27" spans="1:22" s="18" customFormat="1" ht="22.9" customHeight="1" x14ac:dyDescent="0.25">
      <c r="A27" s="16"/>
      <c r="B27" s="202" t="s">
        <v>89</v>
      </c>
      <c r="C27" s="203"/>
      <c r="D27" s="46"/>
      <c r="E27" s="187" t="s">
        <v>90</v>
      </c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9"/>
      <c r="T27" s="24"/>
    </row>
    <row r="28" spans="1:22" s="18" customFormat="1" ht="10.9" customHeight="1" x14ac:dyDescent="0.25">
      <c r="A28" s="16"/>
      <c r="L28" s="30" t="s">
        <v>64</v>
      </c>
      <c r="M28" s="30"/>
      <c r="N28" s="30"/>
      <c r="O28" s="30" t="s">
        <v>65</v>
      </c>
      <c r="P28" s="30"/>
      <c r="Q28" s="30" t="s">
        <v>66</v>
      </c>
      <c r="R28" s="31"/>
      <c r="T28" s="24"/>
    </row>
    <row r="29" spans="1:22" s="18" customFormat="1" ht="24.6" customHeight="1" x14ac:dyDescent="0.25">
      <c r="A29" s="16"/>
      <c r="B29" s="22"/>
      <c r="C29" s="57" t="s">
        <v>91</v>
      </c>
      <c r="E29" s="187" t="s">
        <v>94</v>
      </c>
      <c r="F29" s="188"/>
      <c r="G29" s="188"/>
      <c r="H29" s="188"/>
      <c r="I29" s="188"/>
      <c r="J29" s="188"/>
      <c r="K29" s="189"/>
      <c r="L29" s="190">
        <f>регистр!H5</f>
        <v>7619781</v>
      </c>
      <c r="M29" s="191"/>
      <c r="N29" s="191"/>
      <c r="O29" s="191"/>
      <c r="P29" s="191"/>
      <c r="Q29" s="191"/>
      <c r="R29" s="192"/>
      <c r="T29" s="24"/>
      <c r="V29" s="47"/>
    </row>
    <row r="30" spans="1:22" s="18" customFormat="1" ht="9" customHeight="1" x14ac:dyDescent="0.25">
      <c r="A30" s="16"/>
      <c r="B30" s="22"/>
      <c r="C30" s="22"/>
      <c r="E30" s="56"/>
      <c r="F30" s="56"/>
      <c r="G30" s="56"/>
      <c r="H30" s="56"/>
      <c r="I30" s="56"/>
      <c r="J30" s="56"/>
      <c r="K30" s="56"/>
      <c r="L30" s="143"/>
      <c r="M30" s="143"/>
      <c r="N30" s="143"/>
      <c r="O30" s="143"/>
      <c r="P30" s="143"/>
      <c r="Q30" s="143"/>
      <c r="R30" s="143"/>
      <c r="T30" s="24"/>
      <c r="V30" s="47"/>
    </row>
    <row r="31" spans="1:22" s="18" customFormat="1" ht="24.6" customHeight="1" x14ac:dyDescent="0.25">
      <c r="A31" s="16"/>
      <c r="C31" s="57" t="s">
        <v>92</v>
      </c>
      <c r="E31" s="187" t="s">
        <v>95</v>
      </c>
      <c r="F31" s="188"/>
      <c r="G31" s="188"/>
      <c r="H31" s="188"/>
      <c r="I31" s="188"/>
      <c r="J31" s="188"/>
      <c r="K31" s="189"/>
      <c r="L31" s="190">
        <f>регистр!H18</f>
        <v>5765010</v>
      </c>
      <c r="M31" s="191"/>
      <c r="N31" s="191"/>
      <c r="O31" s="191"/>
      <c r="P31" s="191"/>
      <c r="Q31" s="191"/>
      <c r="R31" s="192"/>
      <c r="T31" s="24"/>
      <c r="V31" s="47"/>
    </row>
    <row r="32" spans="1:22" s="18" customFormat="1" ht="9" customHeight="1" x14ac:dyDescent="0.25">
      <c r="A32" s="16"/>
      <c r="B32" s="22"/>
      <c r="C32" s="22"/>
      <c r="E32" s="56"/>
      <c r="F32" s="56"/>
      <c r="G32" s="56"/>
      <c r="H32" s="56"/>
      <c r="I32" s="56"/>
      <c r="J32" s="56"/>
      <c r="K32" s="56"/>
      <c r="L32" s="143"/>
      <c r="M32" s="143"/>
      <c r="N32" s="143"/>
      <c r="O32" s="143"/>
      <c r="P32" s="143"/>
      <c r="Q32" s="143"/>
      <c r="R32" s="143"/>
      <c r="T32" s="24"/>
      <c r="V32" s="47"/>
    </row>
    <row r="33" spans="1:22" s="18" customFormat="1" ht="24.6" customHeight="1" x14ac:dyDescent="0.25">
      <c r="A33" s="16"/>
      <c r="C33" s="57" t="s">
        <v>93</v>
      </c>
      <c r="E33" s="187" t="s">
        <v>96</v>
      </c>
      <c r="F33" s="188"/>
      <c r="G33" s="188"/>
      <c r="H33" s="188"/>
      <c r="I33" s="188"/>
      <c r="J33" s="188"/>
      <c r="K33" s="189"/>
      <c r="L33" s="190">
        <f>регистр!H27</f>
        <v>10027471</v>
      </c>
      <c r="M33" s="191"/>
      <c r="N33" s="191"/>
      <c r="O33" s="191"/>
      <c r="P33" s="191"/>
      <c r="Q33" s="191"/>
      <c r="R33" s="192"/>
      <c r="T33" s="24"/>
      <c r="V33" s="47"/>
    </row>
    <row r="34" spans="1:22" s="18" customFormat="1" ht="9" customHeight="1" x14ac:dyDescent="0.25">
      <c r="A34" s="16"/>
      <c r="B34" s="35"/>
      <c r="C34" s="35"/>
      <c r="E34" s="56"/>
      <c r="F34" s="56"/>
      <c r="G34" s="56"/>
      <c r="H34" s="56"/>
      <c r="I34" s="56"/>
      <c r="J34" s="56"/>
      <c r="K34" s="56"/>
      <c r="L34" s="143"/>
      <c r="M34" s="143"/>
      <c r="N34" s="143"/>
      <c r="O34" s="143"/>
      <c r="P34" s="143"/>
      <c r="Q34" s="143"/>
      <c r="R34" s="143"/>
      <c r="T34" s="24"/>
      <c r="V34" s="47"/>
    </row>
    <row r="35" spans="1:22" s="18" customFormat="1" ht="24.6" customHeight="1" x14ac:dyDescent="0.25">
      <c r="A35" s="16"/>
      <c r="C35" s="57" t="s">
        <v>97</v>
      </c>
      <c r="E35" s="187" t="s">
        <v>98</v>
      </c>
      <c r="F35" s="188"/>
      <c r="G35" s="188"/>
      <c r="H35" s="188"/>
      <c r="I35" s="188"/>
      <c r="J35" s="188"/>
      <c r="K35" s="189"/>
      <c r="L35" s="207">
        <f>SUM(L29:R33)</f>
        <v>23412262</v>
      </c>
      <c r="M35" s="208"/>
      <c r="N35" s="208"/>
      <c r="O35" s="208"/>
      <c r="P35" s="208"/>
      <c r="Q35" s="208"/>
      <c r="R35" s="209"/>
      <c r="T35" s="24"/>
      <c r="V35" s="47"/>
    </row>
    <row r="36" spans="1:22" s="18" customFormat="1" ht="11.25" customHeight="1" x14ac:dyDescent="0.25">
      <c r="A36" s="16"/>
      <c r="B36" s="35"/>
      <c r="C36" s="35"/>
      <c r="E36" s="56"/>
      <c r="F36" s="56"/>
      <c r="G36" s="56"/>
      <c r="H36" s="56"/>
      <c r="I36" s="56"/>
      <c r="J36" s="56"/>
      <c r="K36" s="56"/>
      <c r="L36" s="47"/>
      <c r="T36" s="24"/>
      <c r="V36" s="47"/>
    </row>
    <row r="37" spans="1:22" s="18" customFormat="1" ht="22.9" customHeight="1" x14ac:dyDescent="0.25">
      <c r="A37" s="16"/>
      <c r="B37" s="202" t="s">
        <v>99</v>
      </c>
      <c r="C37" s="203"/>
      <c r="D37" s="46"/>
      <c r="E37" s="187" t="s">
        <v>100</v>
      </c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9"/>
      <c r="T37" s="24"/>
    </row>
    <row r="38" spans="1:22" s="18" customFormat="1" ht="10.9" customHeight="1" x14ac:dyDescent="0.25">
      <c r="A38" s="16"/>
      <c r="L38" s="30" t="s">
        <v>64</v>
      </c>
      <c r="M38" s="30"/>
      <c r="N38" s="30"/>
      <c r="O38" s="30" t="s">
        <v>65</v>
      </c>
      <c r="P38" s="30"/>
      <c r="Q38" s="30" t="s">
        <v>66</v>
      </c>
      <c r="R38" s="31"/>
      <c r="T38" s="24"/>
    </row>
    <row r="39" spans="1:22" s="18" customFormat="1" ht="24.6" customHeight="1" x14ac:dyDescent="0.25">
      <c r="A39" s="16"/>
      <c r="B39" s="35"/>
      <c r="C39" s="57" t="s">
        <v>91</v>
      </c>
      <c r="E39" s="187" t="s">
        <v>94</v>
      </c>
      <c r="F39" s="188"/>
      <c r="G39" s="188"/>
      <c r="H39" s="188"/>
      <c r="I39" s="188"/>
      <c r="J39" s="188"/>
      <c r="K39" s="189"/>
      <c r="L39" s="190">
        <f>регистр!K5</f>
        <v>10487</v>
      </c>
      <c r="M39" s="191"/>
      <c r="N39" s="191"/>
      <c r="O39" s="191"/>
      <c r="P39" s="191"/>
      <c r="Q39" s="191"/>
      <c r="R39" s="192"/>
      <c r="T39" s="24"/>
      <c r="V39" s="47"/>
    </row>
    <row r="40" spans="1:22" s="18" customFormat="1" ht="9" customHeight="1" x14ac:dyDescent="0.25">
      <c r="A40" s="16"/>
      <c r="B40" s="22"/>
      <c r="C40" s="22"/>
      <c r="E40" s="56"/>
      <c r="F40" s="56"/>
      <c r="G40" s="56"/>
      <c r="H40" s="56"/>
      <c r="I40" s="56"/>
      <c r="J40" s="56"/>
      <c r="K40" s="56"/>
      <c r="L40" s="143"/>
      <c r="M40" s="143"/>
      <c r="N40" s="143"/>
      <c r="O40" s="143"/>
      <c r="P40" s="143"/>
      <c r="Q40" s="143"/>
      <c r="R40" s="143"/>
      <c r="T40" s="24"/>
      <c r="V40" s="47"/>
    </row>
    <row r="41" spans="1:22" s="18" customFormat="1" ht="24.6" customHeight="1" x14ac:dyDescent="0.25">
      <c r="A41" s="16"/>
      <c r="B41" s="35"/>
      <c r="C41" s="57" t="s">
        <v>92</v>
      </c>
      <c r="E41" s="187" t="s">
        <v>95</v>
      </c>
      <c r="F41" s="188"/>
      <c r="G41" s="188"/>
      <c r="H41" s="188"/>
      <c r="I41" s="188"/>
      <c r="J41" s="188"/>
      <c r="K41" s="189"/>
      <c r="L41" s="190">
        <f>регистр!K18</f>
        <v>127634</v>
      </c>
      <c r="M41" s="191"/>
      <c r="N41" s="191"/>
      <c r="O41" s="191"/>
      <c r="P41" s="191"/>
      <c r="Q41" s="191"/>
      <c r="R41" s="192"/>
      <c r="T41" s="24"/>
      <c r="V41" s="47"/>
    </row>
    <row r="42" spans="1:22" s="18" customFormat="1" ht="9" customHeight="1" x14ac:dyDescent="0.25">
      <c r="A42" s="16"/>
      <c r="B42" s="22"/>
      <c r="C42" s="22"/>
      <c r="E42" s="56"/>
      <c r="F42" s="56"/>
      <c r="G42" s="56"/>
      <c r="H42" s="56"/>
      <c r="I42" s="56"/>
      <c r="J42" s="56"/>
      <c r="K42" s="56"/>
      <c r="L42" s="143"/>
      <c r="M42" s="143"/>
      <c r="N42" s="143"/>
      <c r="O42" s="143"/>
      <c r="P42" s="143"/>
      <c r="Q42" s="143"/>
      <c r="R42" s="143"/>
      <c r="T42" s="24"/>
      <c r="V42" s="47"/>
    </row>
    <row r="43" spans="1:22" s="18" customFormat="1" ht="24.6" customHeight="1" x14ac:dyDescent="0.25">
      <c r="A43" s="16"/>
      <c r="B43" s="35"/>
      <c r="C43" s="57" t="s">
        <v>93</v>
      </c>
      <c r="E43" s="187" t="s">
        <v>96</v>
      </c>
      <c r="F43" s="188"/>
      <c r="G43" s="188"/>
      <c r="H43" s="188"/>
      <c r="I43" s="188"/>
      <c r="J43" s="188"/>
      <c r="K43" s="189"/>
      <c r="L43" s="190">
        <f>регистр!K27</f>
        <v>723571</v>
      </c>
      <c r="M43" s="191"/>
      <c r="N43" s="191"/>
      <c r="O43" s="191"/>
      <c r="P43" s="191"/>
      <c r="Q43" s="191"/>
      <c r="R43" s="192"/>
      <c r="T43" s="24"/>
      <c r="V43" s="47"/>
    </row>
    <row r="44" spans="1:22" s="18" customFormat="1" ht="9" customHeight="1" x14ac:dyDescent="0.25">
      <c r="A44" s="16"/>
      <c r="B44" s="35"/>
      <c r="C44" s="35"/>
      <c r="E44" s="56"/>
      <c r="F44" s="56"/>
      <c r="G44" s="56"/>
      <c r="H44" s="56"/>
      <c r="I44" s="56"/>
      <c r="J44" s="56"/>
      <c r="K44" s="56"/>
      <c r="L44" s="143"/>
      <c r="M44" s="143"/>
      <c r="N44" s="143"/>
      <c r="O44" s="143"/>
      <c r="P44" s="143"/>
      <c r="Q44" s="143"/>
      <c r="R44" s="143"/>
      <c r="T44" s="24"/>
      <c r="V44" s="47"/>
    </row>
    <row r="45" spans="1:22" s="18" customFormat="1" ht="24.6" customHeight="1" x14ac:dyDescent="0.25">
      <c r="A45" s="16"/>
      <c r="B45" s="35"/>
      <c r="C45" s="57" t="s">
        <v>97</v>
      </c>
      <c r="E45" s="187" t="s">
        <v>98</v>
      </c>
      <c r="F45" s="188"/>
      <c r="G45" s="188"/>
      <c r="H45" s="188"/>
      <c r="I45" s="188"/>
      <c r="J45" s="188"/>
      <c r="K45" s="189"/>
      <c r="L45" s="207">
        <f>SUM(L39:R43)</f>
        <v>861692</v>
      </c>
      <c r="M45" s="208"/>
      <c r="N45" s="208"/>
      <c r="O45" s="208"/>
      <c r="P45" s="208"/>
      <c r="Q45" s="208"/>
      <c r="R45" s="209"/>
      <c r="T45" s="24"/>
      <c r="V45" s="47"/>
    </row>
    <row r="46" spans="1:22" s="18" customFormat="1" ht="10.5" customHeight="1" x14ac:dyDescent="0.25">
      <c r="A46" s="16"/>
      <c r="B46" s="35"/>
      <c r="C46" s="35"/>
      <c r="E46" s="56"/>
      <c r="F46" s="56"/>
      <c r="G46" s="56"/>
      <c r="H46" s="56"/>
      <c r="I46" s="56"/>
      <c r="J46" s="56"/>
      <c r="K46" s="56"/>
      <c r="L46" s="47"/>
      <c r="T46" s="24"/>
      <c r="V46" s="47"/>
    </row>
    <row r="47" spans="1:22" s="18" customFormat="1" ht="26.25" customHeight="1" x14ac:dyDescent="0.25">
      <c r="A47" s="16"/>
      <c r="B47" s="202" t="s">
        <v>101</v>
      </c>
      <c r="C47" s="203"/>
      <c r="E47" s="187" t="s">
        <v>102</v>
      </c>
      <c r="F47" s="188"/>
      <c r="G47" s="188"/>
      <c r="H47" s="188"/>
      <c r="I47" s="188"/>
      <c r="J47" s="188"/>
      <c r="K47" s="189"/>
      <c r="L47" s="204"/>
      <c r="M47" s="205"/>
      <c r="N47" s="205"/>
      <c r="O47" s="205"/>
      <c r="P47" s="205"/>
      <c r="Q47" s="205"/>
      <c r="R47" s="206"/>
      <c r="T47" s="24"/>
      <c r="V47" s="47"/>
    </row>
    <row r="48" spans="1:22" s="18" customFormat="1" ht="11.25" customHeight="1" x14ac:dyDescent="0.25">
      <c r="A48" s="16"/>
      <c r="B48" s="35"/>
      <c r="C48" s="35"/>
      <c r="E48" s="56"/>
      <c r="F48" s="56"/>
      <c r="G48" s="56"/>
      <c r="H48" s="56"/>
      <c r="I48" s="56"/>
      <c r="J48" s="56"/>
      <c r="K48" s="56"/>
      <c r="L48" s="47"/>
      <c r="T48" s="24"/>
      <c r="V48" s="47"/>
    </row>
    <row r="49" spans="1:22" s="18" customFormat="1" ht="26.25" customHeight="1" x14ac:dyDescent="0.25">
      <c r="A49" s="16"/>
      <c r="B49" s="202" t="s">
        <v>103</v>
      </c>
      <c r="C49" s="203"/>
      <c r="E49" s="187" t="s">
        <v>104</v>
      </c>
      <c r="F49" s="188"/>
      <c r="G49" s="188"/>
      <c r="H49" s="188"/>
      <c r="I49" s="188"/>
      <c r="J49" s="188"/>
      <c r="K49" s="189"/>
      <c r="L49" s="204"/>
      <c r="M49" s="205"/>
      <c r="N49" s="205"/>
      <c r="O49" s="205"/>
      <c r="P49" s="205"/>
      <c r="Q49" s="205"/>
      <c r="R49" s="206"/>
      <c r="T49" s="24"/>
      <c r="V49" s="47"/>
    </row>
    <row r="50" spans="1:22" s="18" customFormat="1" ht="11.25" customHeight="1" x14ac:dyDescent="0.25">
      <c r="A50" s="16"/>
      <c r="B50" s="35"/>
      <c r="C50" s="35"/>
      <c r="E50" s="56"/>
      <c r="F50" s="56"/>
      <c r="G50" s="56"/>
      <c r="H50" s="56"/>
      <c r="I50" s="56"/>
      <c r="J50" s="56"/>
      <c r="K50" s="56"/>
      <c r="L50" s="47"/>
      <c r="T50" s="24"/>
      <c r="V50" s="47"/>
    </row>
    <row r="51" spans="1:22" s="18" customFormat="1" ht="24.6" customHeight="1" x14ac:dyDescent="0.25">
      <c r="A51" s="16"/>
      <c r="B51" s="202" t="s">
        <v>105</v>
      </c>
      <c r="C51" s="203"/>
      <c r="D51" s="46"/>
      <c r="E51" s="187" t="s">
        <v>106</v>
      </c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9"/>
      <c r="T51" s="24"/>
      <c r="V51" s="47"/>
    </row>
    <row r="52" spans="1:22" s="18" customFormat="1" ht="11.25" customHeight="1" x14ac:dyDescent="0.25">
      <c r="A52" s="16"/>
      <c r="L52" s="30" t="s">
        <v>64</v>
      </c>
      <c r="M52" s="30"/>
      <c r="N52" s="30"/>
      <c r="O52" s="30" t="s">
        <v>65</v>
      </c>
      <c r="P52" s="30"/>
      <c r="Q52" s="30" t="s">
        <v>66</v>
      </c>
      <c r="R52" s="31"/>
      <c r="T52" s="24"/>
      <c r="V52" s="47"/>
    </row>
    <row r="53" spans="1:22" s="18" customFormat="1" ht="24.6" customHeight="1" x14ac:dyDescent="0.25">
      <c r="A53" s="16"/>
      <c r="B53" s="35"/>
      <c r="C53" s="57" t="s">
        <v>91</v>
      </c>
      <c r="E53" s="187" t="s">
        <v>94</v>
      </c>
      <c r="F53" s="188"/>
      <c r="G53" s="188"/>
      <c r="H53" s="188"/>
      <c r="I53" s="188"/>
      <c r="J53" s="188"/>
      <c r="K53" s="189"/>
      <c r="L53" s="190"/>
      <c r="M53" s="191"/>
      <c r="N53" s="191"/>
      <c r="O53" s="191"/>
      <c r="P53" s="191"/>
      <c r="Q53" s="191"/>
      <c r="R53" s="192"/>
      <c r="T53" s="24"/>
      <c r="V53" s="47"/>
    </row>
    <row r="54" spans="1:22" s="18" customFormat="1" ht="9.75" customHeight="1" x14ac:dyDescent="0.25">
      <c r="A54" s="16"/>
      <c r="B54" s="22"/>
      <c r="C54" s="22"/>
      <c r="E54" s="56"/>
      <c r="F54" s="56"/>
      <c r="G54" s="56"/>
      <c r="H54" s="56"/>
      <c r="I54" s="56"/>
      <c r="J54" s="56"/>
      <c r="K54" s="56"/>
      <c r="L54" s="143"/>
      <c r="M54" s="143"/>
      <c r="N54" s="143"/>
      <c r="O54" s="143"/>
      <c r="P54" s="143"/>
      <c r="Q54" s="143"/>
      <c r="R54" s="143"/>
      <c r="T54" s="24"/>
      <c r="V54" s="47"/>
    </row>
    <row r="55" spans="1:22" s="18" customFormat="1" ht="24.6" customHeight="1" x14ac:dyDescent="0.25">
      <c r="A55" s="16"/>
      <c r="B55" s="35"/>
      <c r="C55" s="57" t="s">
        <v>92</v>
      </c>
      <c r="E55" s="187" t="s">
        <v>95</v>
      </c>
      <c r="F55" s="188"/>
      <c r="G55" s="188"/>
      <c r="H55" s="188"/>
      <c r="I55" s="188"/>
      <c r="J55" s="188"/>
      <c r="K55" s="189"/>
      <c r="L55" s="190"/>
      <c r="M55" s="191"/>
      <c r="N55" s="191"/>
      <c r="O55" s="191"/>
      <c r="P55" s="191"/>
      <c r="Q55" s="191"/>
      <c r="R55" s="192"/>
      <c r="T55" s="24"/>
      <c r="V55" s="47"/>
    </row>
    <row r="56" spans="1:22" s="18" customFormat="1" ht="10.5" customHeight="1" x14ac:dyDescent="0.25">
      <c r="A56" s="16"/>
      <c r="B56" s="22"/>
      <c r="C56" s="22"/>
      <c r="E56" s="56"/>
      <c r="F56" s="56"/>
      <c r="G56" s="56"/>
      <c r="H56" s="56"/>
      <c r="I56" s="56"/>
      <c r="J56" s="56"/>
      <c r="K56" s="56"/>
      <c r="L56" s="143"/>
      <c r="M56" s="143"/>
      <c r="N56" s="143"/>
      <c r="O56" s="143"/>
      <c r="P56" s="143"/>
      <c r="Q56" s="143"/>
      <c r="R56" s="143"/>
      <c r="T56" s="24"/>
      <c r="V56" s="47"/>
    </row>
    <row r="57" spans="1:22" s="18" customFormat="1" ht="24.6" customHeight="1" x14ac:dyDescent="0.25">
      <c r="A57" s="16"/>
      <c r="B57" s="35"/>
      <c r="C57" s="57" t="s">
        <v>93</v>
      </c>
      <c r="E57" s="187" t="s">
        <v>96</v>
      </c>
      <c r="F57" s="188"/>
      <c r="G57" s="188"/>
      <c r="H57" s="188"/>
      <c r="I57" s="188"/>
      <c r="J57" s="188"/>
      <c r="K57" s="189"/>
      <c r="L57" s="190"/>
      <c r="M57" s="191"/>
      <c r="N57" s="191"/>
      <c r="O57" s="191"/>
      <c r="P57" s="191"/>
      <c r="Q57" s="191"/>
      <c r="R57" s="192"/>
      <c r="T57" s="24"/>
      <c r="V57" s="47"/>
    </row>
    <row r="58" spans="1:22" s="18" customFormat="1" ht="11.25" customHeight="1" x14ac:dyDescent="0.25">
      <c r="A58" s="16"/>
      <c r="B58" s="35"/>
      <c r="C58" s="35"/>
      <c r="E58" s="56"/>
      <c r="F58" s="56"/>
      <c r="G58" s="56"/>
      <c r="H58" s="56"/>
      <c r="I58" s="56"/>
      <c r="J58" s="56"/>
      <c r="K58" s="56"/>
      <c r="L58" s="143"/>
      <c r="M58" s="143"/>
      <c r="N58" s="143"/>
      <c r="O58" s="143"/>
      <c r="P58" s="143"/>
      <c r="Q58" s="143"/>
      <c r="R58" s="143"/>
      <c r="T58" s="24"/>
      <c r="V58" s="47"/>
    </row>
    <row r="59" spans="1:22" s="18" customFormat="1" ht="24.6" customHeight="1" x14ac:dyDescent="0.25">
      <c r="A59" s="16"/>
      <c r="B59" s="35"/>
      <c r="C59" s="57" t="s">
        <v>97</v>
      </c>
      <c r="E59" s="187" t="s">
        <v>98</v>
      </c>
      <c r="F59" s="188"/>
      <c r="G59" s="188"/>
      <c r="H59" s="188"/>
      <c r="I59" s="188"/>
      <c r="J59" s="188"/>
      <c r="K59" s="189"/>
      <c r="L59" s="190">
        <f>SUM(L53:R57)</f>
        <v>0</v>
      </c>
      <c r="M59" s="191"/>
      <c r="N59" s="191"/>
      <c r="O59" s="191"/>
      <c r="P59" s="191"/>
      <c r="Q59" s="191"/>
      <c r="R59" s="192"/>
      <c r="T59" s="24"/>
      <c r="V59" s="47"/>
    </row>
    <row r="60" spans="1:22" s="18" customFormat="1" ht="11.25" customHeight="1" x14ac:dyDescent="0.25">
      <c r="A60" s="16"/>
      <c r="B60" s="35"/>
      <c r="C60" s="35"/>
      <c r="E60" s="56"/>
      <c r="F60" s="56"/>
      <c r="G60" s="56"/>
      <c r="H60" s="56"/>
      <c r="I60" s="56"/>
      <c r="J60" s="56"/>
      <c r="K60" s="56"/>
      <c r="L60" s="47"/>
      <c r="T60" s="24"/>
      <c r="V60" s="47"/>
    </row>
    <row r="61" spans="1:22" s="18" customFormat="1" ht="24.6" customHeight="1" x14ac:dyDescent="0.25">
      <c r="A61" s="16"/>
      <c r="B61" s="202" t="s">
        <v>107</v>
      </c>
      <c r="C61" s="203"/>
      <c r="D61" s="46"/>
      <c r="E61" s="187" t="s">
        <v>108</v>
      </c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9"/>
      <c r="T61" s="24"/>
      <c r="V61" s="47"/>
    </row>
    <row r="62" spans="1:22" s="18" customFormat="1" ht="11.25" customHeight="1" x14ac:dyDescent="0.25">
      <c r="A62" s="16"/>
      <c r="L62" s="30" t="s">
        <v>64</v>
      </c>
      <c r="M62" s="30"/>
      <c r="N62" s="30"/>
      <c r="O62" s="30" t="s">
        <v>65</v>
      </c>
      <c r="P62" s="30"/>
      <c r="Q62" s="30" t="s">
        <v>66</v>
      </c>
      <c r="R62" s="31"/>
      <c r="T62" s="24"/>
      <c r="V62" s="47"/>
    </row>
    <row r="63" spans="1:22" s="18" customFormat="1" ht="24.6" customHeight="1" x14ac:dyDescent="0.25">
      <c r="A63" s="16"/>
      <c r="B63" s="35"/>
      <c r="C63" s="57" t="s">
        <v>91</v>
      </c>
      <c r="E63" s="187" t="s">
        <v>94</v>
      </c>
      <c r="F63" s="188"/>
      <c r="G63" s="188"/>
      <c r="H63" s="188"/>
      <c r="I63" s="188"/>
      <c r="J63" s="188"/>
      <c r="K63" s="189"/>
      <c r="L63" s="190"/>
      <c r="M63" s="191"/>
      <c r="N63" s="191"/>
      <c r="O63" s="191"/>
      <c r="P63" s="191"/>
      <c r="Q63" s="191"/>
      <c r="R63" s="192"/>
      <c r="T63" s="24"/>
      <c r="V63" s="47"/>
    </row>
    <row r="64" spans="1:22" s="18" customFormat="1" ht="9.75" customHeight="1" x14ac:dyDescent="0.25">
      <c r="A64" s="16"/>
      <c r="B64" s="22"/>
      <c r="C64" s="22"/>
      <c r="E64" s="56"/>
      <c r="F64" s="56"/>
      <c r="G64" s="56"/>
      <c r="H64" s="56"/>
      <c r="I64" s="56"/>
      <c r="J64" s="56"/>
      <c r="K64" s="56"/>
      <c r="L64" s="143"/>
      <c r="M64" s="143"/>
      <c r="N64" s="143"/>
      <c r="O64" s="143"/>
      <c r="P64" s="143"/>
      <c r="Q64" s="143"/>
      <c r="R64" s="143"/>
      <c r="T64" s="24"/>
      <c r="V64" s="47"/>
    </row>
    <row r="65" spans="1:22" s="18" customFormat="1" ht="24.6" customHeight="1" x14ac:dyDescent="0.25">
      <c r="A65" s="16"/>
      <c r="B65" s="35"/>
      <c r="C65" s="57" t="s">
        <v>92</v>
      </c>
      <c r="E65" s="187" t="s">
        <v>95</v>
      </c>
      <c r="F65" s="188"/>
      <c r="G65" s="188"/>
      <c r="H65" s="188"/>
      <c r="I65" s="188"/>
      <c r="J65" s="188"/>
      <c r="K65" s="189"/>
      <c r="L65" s="190"/>
      <c r="M65" s="191"/>
      <c r="N65" s="191"/>
      <c r="O65" s="191"/>
      <c r="P65" s="191"/>
      <c r="Q65" s="191"/>
      <c r="R65" s="192"/>
      <c r="T65" s="24"/>
      <c r="V65" s="47"/>
    </row>
    <row r="66" spans="1:22" s="18" customFormat="1" ht="10.5" customHeight="1" x14ac:dyDescent="0.25">
      <c r="A66" s="16"/>
      <c r="B66" s="22"/>
      <c r="C66" s="22"/>
      <c r="E66" s="56"/>
      <c r="F66" s="56"/>
      <c r="G66" s="56"/>
      <c r="H66" s="56"/>
      <c r="I66" s="56"/>
      <c r="J66" s="56"/>
      <c r="K66" s="56"/>
      <c r="L66" s="143"/>
      <c r="M66" s="143"/>
      <c r="N66" s="143"/>
      <c r="O66" s="143"/>
      <c r="P66" s="143"/>
      <c r="Q66" s="143"/>
      <c r="R66" s="143"/>
      <c r="T66" s="24"/>
      <c r="V66" s="47"/>
    </row>
    <row r="67" spans="1:22" s="18" customFormat="1" ht="24.6" customHeight="1" x14ac:dyDescent="0.25">
      <c r="A67" s="16"/>
      <c r="B67" s="35"/>
      <c r="C67" s="57" t="s">
        <v>93</v>
      </c>
      <c r="E67" s="187" t="s">
        <v>96</v>
      </c>
      <c r="F67" s="188"/>
      <c r="G67" s="188"/>
      <c r="H67" s="188"/>
      <c r="I67" s="188"/>
      <c r="J67" s="188"/>
      <c r="K67" s="189"/>
      <c r="L67" s="190"/>
      <c r="M67" s="191"/>
      <c r="N67" s="191"/>
      <c r="O67" s="191"/>
      <c r="P67" s="191"/>
      <c r="Q67" s="191"/>
      <c r="R67" s="192"/>
      <c r="T67" s="24"/>
      <c r="V67" s="47"/>
    </row>
    <row r="68" spans="1:22" s="18" customFormat="1" ht="11.25" customHeight="1" x14ac:dyDescent="0.25">
      <c r="A68" s="16"/>
      <c r="B68" s="35"/>
      <c r="C68" s="35"/>
      <c r="E68" s="56"/>
      <c r="F68" s="56"/>
      <c r="G68" s="56"/>
      <c r="H68" s="56"/>
      <c r="I68" s="56"/>
      <c r="J68" s="56"/>
      <c r="K68" s="56"/>
      <c r="L68" s="143"/>
      <c r="M68" s="143"/>
      <c r="N68" s="143"/>
      <c r="O68" s="143"/>
      <c r="P68" s="143"/>
      <c r="Q68" s="143"/>
      <c r="R68" s="143"/>
      <c r="T68" s="24"/>
      <c r="V68" s="47"/>
    </row>
    <row r="69" spans="1:22" s="18" customFormat="1" ht="24.6" customHeight="1" x14ac:dyDescent="0.25">
      <c r="A69" s="16"/>
      <c r="B69" s="35"/>
      <c r="C69" s="57" t="s">
        <v>97</v>
      </c>
      <c r="E69" s="187" t="s">
        <v>98</v>
      </c>
      <c r="F69" s="188"/>
      <c r="G69" s="188"/>
      <c r="H69" s="188"/>
      <c r="I69" s="188"/>
      <c r="J69" s="188"/>
      <c r="K69" s="189"/>
      <c r="L69" s="190">
        <f>SUM(L63:R67)</f>
        <v>0</v>
      </c>
      <c r="M69" s="191"/>
      <c r="N69" s="191"/>
      <c r="O69" s="191"/>
      <c r="P69" s="191"/>
      <c r="Q69" s="191"/>
      <c r="R69" s="192"/>
      <c r="T69" s="24"/>
      <c r="V69" s="47"/>
    </row>
    <row r="70" spans="1:22" s="18" customFormat="1" ht="13.5" thickBot="1" x14ac:dyDescent="0.3">
      <c r="A70" s="16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9"/>
    </row>
    <row r="71" spans="1:22" s="18" customFormat="1" ht="9" customHeight="1" x14ac:dyDescent="0.25">
      <c r="A71" s="16"/>
      <c r="T71" s="24"/>
    </row>
    <row r="72" spans="1:22" s="18" customFormat="1" x14ac:dyDescent="0.25">
      <c r="A72" s="16"/>
      <c r="B72" s="210" t="s">
        <v>109</v>
      </c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2"/>
      <c r="T72" s="24"/>
    </row>
    <row r="73" spans="1:22" s="18" customFormat="1" ht="25.15" customHeight="1" x14ac:dyDescent="0.25">
      <c r="A73" s="16"/>
      <c r="B73" s="213" t="s">
        <v>110</v>
      </c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5"/>
      <c r="T73" s="24"/>
    </row>
    <row r="74" spans="1:22" s="18" customFormat="1" ht="24.6" customHeight="1" x14ac:dyDescent="0.25">
      <c r="A74" s="16"/>
      <c r="C74" s="216"/>
      <c r="D74" s="217"/>
      <c r="E74" s="217"/>
      <c r="F74" s="217"/>
      <c r="G74" s="217"/>
      <c r="H74" s="217"/>
      <c r="I74" s="217"/>
      <c r="J74" s="217"/>
      <c r="K74" s="218"/>
      <c r="T74" s="24"/>
    </row>
    <row r="75" spans="1:22" s="18" customFormat="1" ht="26.45" customHeight="1" x14ac:dyDescent="0.25">
      <c r="A75" s="16"/>
      <c r="C75" s="187" t="s">
        <v>115</v>
      </c>
      <c r="D75" s="188"/>
      <c r="E75" s="188"/>
      <c r="F75" s="188"/>
      <c r="G75" s="188"/>
      <c r="H75" s="188"/>
      <c r="I75" s="188"/>
      <c r="J75" s="188"/>
      <c r="K75" s="189"/>
      <c r="T75" s="24"/>
    </row>
    <row r="76" spans="1:22" ht="7.15" customHeight="1" x14ac:dyDescent="0.2">
      <c r="A76" s="19"/>
      <c r="T76" s="20"/>
    </row>
    <row r="77" spans="1:22" s="18" customFormat="1" ht="36" customHeight="1" x14ac:dyDescent="0.25">
      <c r="A77" s="16"/>
      <c r="B77" s="219" t="s">
        <v>116</v>
      </c>
      <c r="C77" s="219"/>
      <c r="D77" s="220"/>
      <c r="E77" s="205"/>
      <c r="F77" s="206"/>
      <c r="I77" s="219" t="s">
        <v>67</v>
      </c>
      <c r="J77" s="219"/>
      <c r="K77" s="23"/>
      <c r="P77" s="222" t="s">
        <v>111</v>
      </c>
      <c r="Q77" s="223"/>
      <c r="R77" s="224"/>
      <c r="T77" s="24"/>
    </row>
    <row r="78" spans="1:22" s="18" customFormat="1" ht="9" customHeight="1" x14ac:dyDescent="0.25">
      <c r="A78" s="16"/>
      <c r="I78" s="221"/>
      <c r="J78" s="221"/>
      <c r="T78" s="24"/>
    </row>
    <row r="79" spans="1:22" s="18" customFormat="1" ht="13.5" thickBot="1" x14ac:dyDescent="0.3">
      <c r="A79" s="1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9"/>
    </row>
    <row r="80" spans="1:22" s="18" customFormat="1" x14ac:dyDescent="0.25">
      <c r="A80" s="16"/>
      <c r="T80" s="24"/>
    </row>
    <row r="81" spans="1:20" s="18" customFormat="1" x14ac:dyDescent="0.25">
      <c r="A81" s="16"/>
      <c r="B81" s="225"/>
      <c r="C81" s="226"/>
      <c r="D81" s="226"/>
      <c r="E81" s="226"/>
      <c r="F81" s="226"/>
      <c r="G81" s="226"/>
      <c r="H81" s="226"/>
      <c r="I81" s="226"/>
      <c r="J81" s="226"/>
      <c r="K81" s="227"/>
      <c r="M81" s="231" t="s">
        <v>112</v>
      </c>
      <c r="N81" s="232"/>
      <c r="O81" s="233"/>
      <c r="P81" s="225"/>
      <c r="Q81" s="226"/>
      <c r="R81" s="226"/>
      <c r="S81" s="227"/>
      <c r="T81" s="24"/>
    </row>
    <row r="82" spans="1:20" s="18" customFormat="1" ht="15" customHeight="1" x14ac:dyDescent="0.25">
      <c r="A82" s="16"/>
      <c r="B82" s="228"/>
      <c r="C82" s="229"/>
      <c r="D82" s="229"/>
      <c r="E82" s="229"/>
      <c r="F82" s="229"/>
      <c r="G82" s="229"/>
      <c r="H82" s="229"/>
      <c r="I82" s="229"/>
      <c r="J82" s="229"/>
      <c r="K82" s="230"/>
      <c r="M82" s="234"/>
      <c r="N82" s="235"/>
      <c r="O82" s="236"/>
      <c r="P82" s="228"/>
      <c r="Q82" s="229"/>
      <c r="R82" s="229"/>
      <c r="S82" s="230"/>
      <c r="T82" s="24"/>
    </row>
    <row r="83" spans="1:20" ht="7.9" customHeight="1" x14ac:dyDescent="0.2">
      <c r="A83" s="19"/>
      <c r="M83" s="42"/>
      <c r="N83" s="42"/>
      <c r="O83" s="42"/>
      <c r="T83" s="20"/>
    </row>
    <row r="84" spans="1:20" ht="16.899999999999999" customHeight="1" x14ac:dyDescent="0.2">
      <c r="A84" s="19"/>
      <c r="B84" s="173" t="s">
        <v>68</v>
      </c>
      <c r="C84" s="173"/>
      <c r="D84" s="22"/>
      <c r="E84" s="243"/>
      <c r="F84" s="244"/>
      <c r="G84" s="18"/>
      <c r="H84" s="18"/>
      <c r="I84" s="18"/>
      <c r="J84" s="18"/>
      <c r="K84" s="18"/>
      <c r="L84" s="18"/>
      <c r="M84" s="237" t="s">
        <v>69</v>
      </c>
      <c r="N84" s="238"/>
      <c r="O84" s="239"/>
      <c r="P84" s="18"/>
      <c r="Q84" s="18"/>
      <c r="R84" s="18"/>
      <c r="S84" s="18"/>
      <c r="T84" s="20"/>
    </row>
    <row r="85" spans="1:20" ht="24.6" customHeight="1" x14ac:dyDescent="0.2">
      <c r="A85" s="19"/>
      <c r="B85" s="173"/>
      <c r="C85" s="173"/>
      <c r="D85" s="18"/>
      <c r="E85" s="18"/>
      <c r="F85" s="18"/>
      <c r="G85" s="18"/>
      <c r="H85" s="18"/>
      <c r="I85" s="18"/>
      <c r="J85" s="18"/>
      <c r="K85" s="18"/>
      <c r="L85" s="18"/>
      <c r="M85" s="240"/>
      <c r="N85" s="241"/>
      <c r="O85" s="242"/>
      <c r="P85" s="220"/>
      <c r="Q85" s="205"/>
      <c r="R85" s="205"/>
      <c r="S85" s="206"/>
      <c r="T85" s="20"/>
    </row>
    <row r="86" spans="1:20" ht="29.25" customHeight="1" x14ac:dyDescent="0.2">
      <c r="A86" s="19"/>
      <c r="B86" s="18"/>
      <c r="C86" s="18"/>
      <c r="D86" s="18"/>
      <c r="E86" s="18"/>
      <c r="G86" s="22"/>
      <c r="H86" s="22"/>
      <c r="I86" s="178" t="s">
        <v>70</v>
      </c>
      <c r="J86" s="179"/>
      <c r="K86" s="180"/>
      <c r="L86" s="18"/>
      <c r="M86" s="193" t="s">
        <v>113</v>
      </c>
      <c r="N86" s="194"/>
      <c r="O86" s="195"/>
      <c r="P86" s="18"/>
      <c r="Q86" s="18"/>
      <c r="R86" s="18"/>
      <c r="S86" s="18"/>
      <c r="T86" s="20"/>
    </row>
    <row r="87" spans="1:20" x14ac:dyDescent="0.2">
      <c r="A87" s="19"/>
      <c r="B87" s="18"/>
      <c r="C87" s="18"/>
      <c r="D87" s="18"/>
      <c r="E87" s="18"/>
      <c r="F87" s="22"/>
      <c r="G87" s="22"/>
      <c r="H87" s="22"/>
      <c r="I87" s="181"/>
      <c r="J87" s="182"/>
      <c r="K87" s="183"/>
      <c r="L87" s="18"/>
      <c r="M87" s="196"/>
      <c r="N87" s="197"/>
      <c r="O87" s="198"/>
      <c r="P87" s="18"/>
      <c r="Q87" s="18"/>
      <c r="R87" s="18"/>
      <c r="S87" s="18"/>
      <c r="T87" s="20"/>
    </row>
    <row r="88" spans="1:20" ht="11.25" customHeight="1" x14ac:dyDescent="0.2">
      <c r="A88" s="19"/>
      <c r="B88" s="18"/>
      <c r="C88" s="18"/>
      <c r="D88" s="18"/>
      <c r="E88" s="18"/>
      <c r="F88" s="22"/>
      <c r="G88" s="22"/>
      <c r="H88" s="22"/>
      <c r="I88" s="184"/>
      <c r="J88" s="185"/>
      <c r="K88" s="186"/>
      <c r="L88" s="18"/>
      <c r="M88" s="199"/>
      <c r="N88" s="200"/>
      <c r="O88" s="201"/>
      <c r="P88" s="18"/>
      <c r="Q88" s="18"/>
      <c r="R88" s="18"/>
      <c r="S88" s="18"/>
      <c r="T88" s="20"/>
    </row>
    <row r="89" spans="1:20" x14ac:dyDescent="0.2">
      <c r="A89" s="19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20"/>
    </row>
    <row r="90" spans="1:20" x14ac:dyDescent="0.2">
      <c r="A90" s="50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2"/>
    </row>
  </sheetData>
  <mergeCells count="85">
    <mergeCell ref="C12:E12"/>
    <mergeCell ref="F12:S12"/>
    <mergeCell ref="A1:S1"/>
    <mergeCell ref="A2:S2"/>
    <mergeCell ref="B6:T6"/>
    <mergeCell ref="D8:E8"/>
    <mergeCell ref="I9:K9"/>
    <mergeCell ref="A3:S3"/>
    <mergeCell ref="A4:S4"/>
    <mergeCell ref="A5:S5"/>
    <mergeCell ref="L10:N10"/>
    <mergeCell ref="P10:Q10"/>
    <mergeCell ref="B23:S23"/>
    <mergeCell ref="B25:C25"/>
    <mergeCell ref="H14:K14"/>
    <mergeCell ref="E15:F15"/>
    <mergeCell ref="G15:H15"/>
    <mergeCell ref="J17:P17"/>
    <mergeCell ref="J19:P19"/>
    <mergeCell ref="C17:F19"/>
    <mergeCell ref="K15:O15"/>
    <mergeCell ref="J20:P20"/>
    <mergeCell ref="B81:K82"/>
    <mergeCell ref="M81:O82"/>
    <mergeCell ref="P81:S82"/>
    <mergeCell ref="B84:C85"/>
    <mergeCell ref="M84:O85"/>
    <mergeCell ref="P85:S85"/>
    <mergeCell ref="E84:F84"/>
    <mergeCell ref="E37:R37"/>
    <mergeCell ref="E33:K33"/>
    <mergeCell ref="L33:R33"/>
    <mergeCell ref="B27:C27"/>
    <mergeCell ref="E31:K31"/>
    <mergeCell ref="L31:R31"/>
    <mergeCell ref="E27:R27"/>
    <mergeCell ref="E29:K29"/>
    <mergeCell ref="L29:R29"/>
    <mergeCell ref="E35:K35"/>
    <mergeCell ref="L35:R35"/>
    <mergeCell ref="B37:C37"/>
    <mergeCell ref="E43:K43"/>
    <mergeCell ref="L43:R43"/>
    <mergeCell ref="E45:K45"/>
    <mergeCell ref="L45:R45"/>
    <mergeCell ref="E39:K39"/>
    <mergeCell ref="L39:R39"/>
    <mergeCell ref="E41:K41"/>
    <mergeCell ref="L41:R41"/>
    <mergeCell ref="B51:C51"/>
    <mergeCell ref="E51:R51"/>
    <mergeCell ref="B47:C47"/>
    <mergeCell ref="E47:K47"/>
    <mergeCell ref="L47:R47"/>
    <mergeCell ref="B49:C49"/>
    <mergeCell ref="E49:K49"/>
    <mergeCell ref="L49:R49"/>
    <mergeCell ref="E53:K53"/>
    <mergeCell ref="L53:R53"/>
    <mergeCell ref="E55:K55"/>
    <mergeCell ref="L55:R55"/>
    <mergeCell ref="E57:K57"/>
    <mergeCell ref="L57:R57"/>
    <mergeCell ref="E59:K59"/>
    <mergeCell ref="L59:R59"/>
    <mergeCell ref="B61:C61"/>
    <mergeCell ref="E61:R61"/>
    <mergeCell ref="E63:K63"/>
    <mergeCell ref="L63:R63"/>
    <mergeCell ref="I86:K88"/>
    <mergeCell ref="E65:K65"/>
    <mergeCell ref="L65:R65"/>
    <mergeCell ref="E67:K67"/>
    <mergeCell ref="L67:R67"/>
    <mergeCell ref="E69:K69"/>
    <mergeCell ref="L69:R69"/>
    <mergeCell ref="M86:O88"/>
    <mergeCell ref="B72:S72"/>
    <mergeCell ref="B73:P73"/>
    <mergeCell ref="C74:K74"/>
    <mergeCell ref="C75:K75"/>
    <mergeCell ref="B77:C77"/>
    <mergeCell ref="D77:F77"/>
    <mergeCell ref="I77:J78"/>
    <mergeCell ref="P77:R7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opLeftCell="A8" workbookViewId="0">
      <pane xSplit="3" ySplit="2" topLeftCell="D10" activePane="bottomRight" state="frozen"/>
      <selection activeCell="A8" sqref="A8"/>
      <selection pane="topRight" activeCell="D8" sqref="D8"/>
      <selection pane="bottomLeft" activeCell="A10" sqref="A10"/>
      <selection pane="bottomRight" activeCell="H11" sqref="H11"/>
    </sheetView>
  </sheetViews>
  <sheetFormatPr defaultRowHeight="15" x14ac:dyDescent="0.25"/>
  <cols>
    <col min="1" max="1" width="3.28515625" customWidth="1"/>
    <col min="2" max="2" width="6.42578125" style="75" customWidth="1"/>
    <col min="3" max="3" width="25.28515625" customWidth="1"/>
    <col min="4" max="4" width="5.42578125" style="75" customWidth="1"/>
    <col min="5" max="5" width="13.7109375" customWidth="1"/>
    <col min="6" max="6" width="7" style="75" customWidth="1"/>
    <col min="7" max="7" width="19.42578125" customWidth="1"/>
    <col min="8" max="8" width="15.140625" style="149" customWidth="1"/>
    <col min="9" max="9" width="7.140625" bestFit="1" customWidth="1"/>
    <col min="10" max="10" width="11" style="149" customWidth="1"/>
    <col min="11" max="11" width="11" customWidth="1"/>
    <col min="12" max="12" width="5.140625" customWidth="1"/>
    <col min="13" max="13" width="13.42578125" customWidth="1"/>
    <col min="14" max="14" width="15.140625" customWidth="1"/>
    <col min="15" max="15" width="7.140625" customWidth="1"/>
    <col min="16" max="16" width="24.85546875" customWidth="1"/>
    <col min="17" max="17" width="31.7109375" style="149" customWidth="1"/>
    <col min="18" max="18" width="9.140625" style="166"/>
    <col min="19" max="19" width="23.85546875" customWidth="1"/>
    <col min="20" max="20" width="10.42578125" customWidth="1"/>
    <col min="21" max="21" width="28.42578125" customWidth="1"/>
    <col min="22" max="22" width="29" customWidth="1"/>
  </cols>
  <sheetData>
    <row r="1" spans="1:22" s="7" customFormat="1" x14ac:dyDescent="0.25">
      <c r="A1" s="7" t="s">
        <v>117</v>
      </c>
      <c r="B1" s="144"/>
      <c r="D1" s="144"/>
      <c r="F1" s="144"/>
      <c r="H1" s="148"/>
      <c r="J1" s="148"/>
      <c r="Q1" s="148"/>
      <c r="R1" s="165"/>
    </row>
    <row r="2" spans="1:22" s="7" customFormat="1" x14ac:dyDescent="0.25">
      <c r="A2" s="7" t="s">
        <v>118</v>
      </c>
      <c r="B2" s="144"/>
      <c r="D2" s="144"/>
      <c r="F2" s="144"/>
      <c r="H2" s="148"/>
      <c r="J2" s="148"/>
      <c r="Q2" s="148"/>
      <c r="R2" s="165"/>
    </row>
    <row r="3" spans="1:22" s="7" customFormat="1" x14ac:dyDescent="0.25">
      <c r="A3" s="7" t="s">
        <v>119</v>
      </c>
      <c r="B3" s="144"/>
      <c r="D3" s="144"/>
      <c r="F3" s="144"/>
      <c r="H3" s="148"/>
      <c r="J3" s="148"/>
      <c r="Q3" s="148"/>
      <c r="R3" s="165"/>
    </row>
    <row r="4" spans="1:22" s="7" customFormat="1" x14ac:dyDescent="0.25">
      <c r="A4" s="7" t="s">
        <v>120</v>
      </c>
      <c r="B4" s="144"/>
      <c r="D4" s="144"/>
      <c r="F4" s="144"/>
      <c r="H4" s="148"/>
      <c r="J4" s="148"/>
      <c r="Q4" s="148"/>
      <c r="R4" s="165"/>
    </row>
    <row r="6" spans="1:22" x14ac:dyDescent="0.25">
      <c r="A6">
        <v>1</v>
      </c>
      <c r="B6" s="75" t="s">
        <v>52</v>
      </c>
      <c r="F6" s="75">
        <v>2</v>
      </c>
      <c r="G6" t="s">
        <v>121</v>
      </c>
      <c r="K6" t="s">
        <v>54</v>
      </c>
      <c r="M6" t="s">
        <v>55</v>
      </c>
    </row>
    <row r="8" spans="1:22" s="59" customFormat="1" ht="150" x14ac:dyDescent="0.25">
      <c r="A8" s="59" t="s">
        <v>122</v>
      </c>
      <c r="B8" s="59" t="s">
        <v>143</v>
      </c>
      <c r="C8" s="59" t="s">
        <v>144</v>
      </c>
      <c r="D8" s="59" t="s">
        <v>145</v>
      </c>
      <c r="E8" s="59" t="s">
        <v>146</v>
      </c>
      <c r="F8" s="59" t="s">
        <v>49</v>
      </c>
      <c r="G8" s="59" t="s">
        <v>147</v>
      </c>
      <c r="H8" s="150" t="s">
        <v>148</v>
      </c>
      <c r="I8" s="59" t="s">
        <v>149</v>
      </c>
      <c r="J8" s="150" t="s">
        <v>150</v>
      </c>
      <c r="K8" s="59" t="s">
        <v>151</v>
      </c>
      <c r="L8" s="59" t="s">
        <v>149</v>
      </c>
      <c r="M8" s="59" t="s">
        <v>152</v>
      </c>
      <c r="N8" s="59" t="s">
        <v>153</v>
      </c>
      <c r="O8" s="59" t="s">
        <v>149</v>
      </c>
      <c r="P8" s="59" t="s">
        <v>154</v>
      </c>
      <c r="Q8" s="150" t="s">
        <v>155</v>
      </c>
      <c r="R8" s="167" t="s">
        <v>156</v>
      </c>
      <c r="S8" s="59" t="s">
        <v>158</v>
      </c>
      <c r="T8" s="59" t="s">
        <v>159</v>
      </c>
      <c r="U8" s="59" t="s">
        <v>160</v>
      </c>
      <c r="V8" s="59" t="s">
        <v>161</v>
      </c>
    </row>
    <row r="9" spans="1:22" s="58" customFormat="1" ht="14.45" x14ac:dyDescent="0.3">
      <c r="A9" s="58" t="s">
        <v>123</v>
      </c>
      <c r="B9" s="58" t="s">
        <v>124</v>
      </c>
      <c r="C9" s="58" t="s">
        <v>125</v>
      </c>
      <c r="D9" s="58" t="s">
        <v>126</v>
      </c>
      <c r="E9" s="58" t="s">
        <v>127</v>
      </c>
      <c r="F9" s="58" t="s">
        <v>128</v>
      </c>
      <c r="G9" s="58" t="s">
        <v>129</v>
      </c>
      <c r="H9" s="151" t="s">
        <v>130</v>
      </c>
      <c r="I9" s="58" t="s">
        <v>91</v>
      </c>
      <c r="J9" s="151" t="s">
        <v>131</v>
      </c>
      <c r="K9" s="58" t="s">
        <v>132</v>
      </c>
      <c r="L9" s="58" t="s">
        <v>133</v>
      </c>
      <c r="M9" s="58" t="s">
        <v>134</v>
      </c>
      <c r="N9" s="58" t="s">
        <v>135</v>
      </c>
      <c r="O9" s="58" t="s">
        <v>136</v>
      </c>
      <c r="P9" s="58" t="s">
        <v>137</v>
      </c>
      <c r="Q9" s="151" t="s">
        <v>157</v>
      </c>
      <c r="R9" s="168" t="s">
        <v>138</v>
      </c>
      <c r="S9" s="58" t="s">
        <v>139</v>
      </c>
      <c r="T9" s="58" t="s">
        <v>140</v>
      </c>
      <c r="U9" s="58" t="s">
        <v>141</v>
      </c>
      <c r="V9" s="58" t="s">
        <v>142</v>
      </c>
    </row>
    <row r="10" spans="1:22" s="7" customFormat="1" x14ac:dyDescent="0.25">
      <c r="A10" s="7">
        <v>1</v>
      </c>
      <c r="B10" s="144"/>
      <c r="C10" s="7" t="s">
        <v>757</v>
      </c>
      <c r="D10" s="144"/>
      <c r="F10" s="144"/>
      <c r="H10" s="148">
        <f>SUM(H11:H21)</f>
        <v>23412262</v>
      </c>
      <c r="J10" s="148">
        <f>SUM(J11:J21)</f>
        <v>861692</v>
      </c>
      <c r="Q10" s="148"/>
      <c r="R10" s="165"/>
    </row>
    <row r="11" spans="1:22" x14ac:dyDescent="0.25">
      <c r="A11">
        <v>2</v>
      </c>
      <c r="B11" s="75">
        <f>регистр!B6</f>
        <v>1</v>
      </c>
      <c r="C11" t="str">
        <f>регистр!C6</f>
        <v>Компания «Allen&amp;Overy»</v>
      </c>
      <c r="D11" s="75" t="str">
        <f>регистр!E6</f>
        <v>GB</v>
      </c>
      <c r="E11" s="169" t="s">
        <v>763</v>
      </c>
      <c r="F11" s="75">
        <f>регистр!G6</f>
        <v>1030</v>
      </c>
      <c r="G11" s="169" t="s">
        <v>773</v>
      </c>
      <c r="H11" s="149">
        <f>регистр!I9</f>
        <v>5419651</v>
      </c>
      <c r="I11" s="164">
        <f>регистр!K6</f>
        <v>0</v>
      </c>
      <c r="J11" s="149">
        <f>регистр!L6</f>
        <v>0</v>
      </c>
      <c r="Q11" s="149">
        <f>регистр!I9</f>
        <v>5419651</v>
      </c>
      <c r="R11" s="170" t="s">
        <v>169</v>
      </c>
      <c r="S11" s="145" t="s">
        <v>762</v>
      </c>
      <c r="T11" t="str">
        <f>D11</f>
        <v>GB</v>
      </c>
    </row>
    <row r="12" spans="1:22" x14ac:dyDescent="0.25">
      <c r="A12">
        <v>3</v>
      </c>
      <c r="B12" s="75">
        <f>регистр!B10</f>
        <v>1</v>
      </c>
      <c r="C12" t="str">
        <f>регистр!C10</f>
        <v>Компания «AQS»</v>
      </c>
      <c r="D12" s="75" t="str">
        <f>регистр!E10</f>
        <v>DE</v>
      </c>
      <c r="E12" s="169" t="s">
        <v>764</v>
      </c>
      <c r="F12" s="75">
        <f>регистр!G10</f>
        <v>1030</v>
      </c>
      <c r="G12" s="169" t="s">
        <v>774</v>
      </c>
      <c r="H12" s="149">
        <f>регистр!J13</f>
        <v>2147695</v>
      </c>
      <c r="I12" s="164">
        <f>регистр!K10</f>
        <v>0</v>
      </c>
      <c r="J12" s="149">
        <f>регистр!L10</f>
        <v>0</v>
      </c>
      <c r="Q12" s="149">
        <f>регистр!J13</f>
        <v>2147695</v>
      </c>
      <c r="R12" s="170" t="s">
        <v>169</v>
      </c>
      <c r="S12" s="145" t="s">
        <v>762</v>
      </c>
      <c r="T12" t="str">
        <f>D12</f>
        <v>DE</v>
      </c>
    </row>
    <row r="13" spans="1:22" x14ac:dyDescent="0.25">
      <c r="A13">
        <v>4</v>
      </c>
      <c r="B13" s="75">
        <f>регистр!B14</f>
        <v>1</v>
      </c>
      <c r="C13" t="str">
        <f>регистр!C14</f>
        <v>Компания «TAI»</v>
      </c>
      <c r="D13" s="75" t="str">
        <f>регистр!E14</f>
        <v>TH</v>
      </c>
      <c r="E13" s="169" t="s">
        <v>765</v>
      </c>
      <c r="F13" s="75">
        <f>регистр!G14</f>
        <v>1090</v>
      </c>
      <c r="G13" s="169" t="s">
        <v>775</v>
      </c>
      <c r="H13" s="149">
        <f>регистр!J17</f>
        <v>52435</v>
      </c>
      <c r="I13" s="164">
        <f>регистр!K14</f>
        <v>20</v>
      </c>
      <c r="J13" s="149">
        <f>регистр!L14</f>
        <v>10487</v>
      </c>
    </row>
    <row r="14" spans="1:22" x14ac:dyDescent="0.25">
      <c r="A14">
        <v>5</v>
      </c>
      <c r="B14" s="75">
        <f>регистр!B19</f>
        <v>2</v>
      </c>
      <c r="C14" t="str">
        <f>регистр!C19</f>
        <v>Компания «CTI»</v>
      </c>
      <c r="D14" s="75" t="str">
        <f>регистр!E19</f>
        <v>NL</v>
      </c>
      <c r="E14" s="169" t="s">
        <v>766</v>
      </c>
      <c r="F14" s="75">
        <f>регистр!G19</f>
        <v>1170</v>
      </c>
      <c r="G14" s="169" t="s">
        <v>776</v>
      </c>
      <c r="H14" s="149">
        <f>регистр!I22</f>
        <v>2552680</v>
      </c>
      <c r="I14" s="164">
        <f>регистр!K19</f>
        <v>5</v>
      </c>
      <c r="J14" s="149">
        <f>регистр!L19</f>
        <v>127634</v>
      </c>
    </row>
    <row r="15" spans="1:22" x14ac:dyDescent="0.25">
      <c r="A15">
        <v>6</v>
      </c>
      <c r="B15" s="75">
        <f>регистр!B23</f>
        <v>2</v>
      </c>
      <c r="C15" t="str">
        <f>регистр!C23</f>
        <v>Компания «ALS USA Lease»</v>
      </c>
      <c r="D15" s="75" t="str">
        <f>регистр!E23</f>
        <v>US</v>
      </c>
      <c r="E15" s="169" t="s">
        <v>767</v>
      </c>
      <c r="F15" s="75">
        <f>регистр!G23</f>
        <v>1140</v>
      </c>
      <c r="G15" s="169" t="s">
        <v>777</v>
      </c>
      <c r="H15" s="149">
        <f>регистр!J26</f>
        <v>3212330</v>
      </c>
      <c r="I15" s="164">
        <f>регистр!K23</f>
        <v>0</v>
      </c>
      <c r="J15" s="149">
        <f>регистр!L23</f>
        <v>0</v>
      </c>
      <c r="Q15" s="149">
        <f>регистр!J26</f>
        <v>3212330</v>
      </c>
      <c r="R15" s="170" t="s">
        <v>169</v>
      </c>
      <c r="S15" s="145" t="s">
        <v>762</v>
      </c>
      <c r="T15" t="str">
        <f>D15</f>
        <v>US</v>
      </c>
    </row>
    <row r="16" spans="1:22" x14ac:dyDescent="0.25">
      <c r="A16">
        <v>7</v>
      </c>
      <c r="B16" s="75">
        <f>регистр!B30</f>
        <v>3</v>
      </c>
      <c r="C16" t="str">
        <f>регистр!C30</f>
        <v>Компания «PMS»</v>
      </c>
      <c r="E16" s="169" t="s">
        <v>768</v>
      </c>
      <c r="F16" s="75">
        <f>регистр!G30</f>
        <v>1040</v>
      </c>
      <c r="G16" s="169" t="s">
        <v>778</v>
      </c>
      <c r="H16" s="149">
        <f>регистр!I33</f>
        <v>1310353</v>
      </c>
      <c r="I16" s="164">
        <f>регистр!K30</f>
        <v>20</v>
      </c>
      <c r="J16" s="149">
        <f>регистр!L30</f>
        <v>262071</v>
      </c>
    </row>
    <row r="17" spans="1:20" x14ac:dyDescent="0.25">
      <c r="A17">
        <v>8</v>
      </c>
      <c r="B17" s="75">
        <f>регистр!B34</f>
        <v>3</v>
      </c>
      <c r="C17" t="str">
        <f>регистр!C34</f>
        <v>Компания «Avtrade»</v>
      </c>
      <c r="D17" s="75" t="str">
        <f>регистр!E34</f>
        <v>RU</v>
      </c>
      <c r="E17" s="169" t="s">
        <v>769</v>
      </c>
      <c r="F17" s="75">
        <f>регистр!G34</f>
        <v>1030</v>
      </c>
      <c r="G17" s="169" t="s">
        <v>779</v>
      </c>
      <c r="H17" s="149">
        <f>регистр!I37</f>
        <v>91762</v>
      </c>
      <c r="I17" s="164">
        <f>регистр!K34</f>
        <v>0</v>
      </c>
      <c r="J17" s="149">
        <f>регистр!L34</f>
        <v>0</v>
      </c>
      <c r="Q17" s="149">
        <f>регистр!I37</f>
        <v>91762</v>
      </c>
      <c r="R17" s="170" t="s">
        <v>169</v>
      </c>
      <c r="S17" s="145" t="s">
        <v>762</v>
      </c>
      <c r="T17" t="str">
        <f>D17</f>
        <v>RU</v>
      </c>
    </row>
    <row r="18" spans="1:20" x14ac:dyDescent="0.25">
      <c r="A18">
        <v>9</v>
      </c>
      <c r="B18" s="75">
        <f>регистр!B38</f>
        <v>3</v>
      </c>
      <c r="C18" t="str">
        <f>регистр!C38</f>
        <v>Компания «DFR»</v>
      </c>
      <c r="D18" s="75" t="str">
        <f>регистр!E38</f>
        <v>CA</v>
      </c>
      <c r="E18" s="169" t="s">
        <v>770</v>
      </c>
      <c r="F18" s="75">
        <f>регистр!G38</f>
        <v>1030</v>
      </c>
      <c r="G18" s="169" t="s">
        <v>780</v>
      </c>
      <c r="H18" s="149">
        <f>регистр!J41</f>
        <v>4825356</v>
      </c>
      <c r="I18" s="164">
        <f>регистр!K38</f>
        <v>0</v>
      </c>
      <c r="J18" s="149">
        <f>регистр!L38</f>
        <v>0</v>
      </c>
      <c r="Q18" s="149">
        <f>регистр!J41</f>
        <v>4825356</v>
      </c>
      <c r="R18" s="170" t="s">
        <v>169</v>
      </c>
      <c r="S18" s="145" t="s">
        <v>762</v>
      </c>
      <c r="T18" t="str">
        <f>D18</f>
        <v>CA</v>
      </c>
    </row>
    <row r="19" spans="1:20" x14ac:dyDescent="0.25">
      <c r="A19">
        <v>10</v>
      </c>
      <c r="B19" s="75">
        <f>регистр!B42</f>
        <v>3</v>
      </c>
      <c r="C19" t="str">
        <f>регистр!C42</f>
        <v>ООО «Стандарт»</v>
      </c>
      <c r="D19" s="75" t="str">
        <f>регистр!E42</f>
        <v>RU</v>
      </c>
      <c r="E19" s="169" t="s">
        <v>771</v>
      </c>
      <c r="F19" s="75">
        <f>регистр!G42</f>
        <v>1100</v>
      </c>
      <c r="G19" s="169" t="s">
        <v>781</v>
      </c>
      <c r="H19" s="149">
        <f>регистр!J42</f>
        <v>2170000</v>
      </c>
      <c r="I19" s="164">
        <f>регистр!K42</f>
        <v>10</v>
      </c>
      <c r="J19" s="149">
        <f>регистр!L42</f>
        <v>217000</v>
      </c>
    </row>
    <row r="20" spans="1:20" x14ac:dyDescent="0.25">
      <c r="A20">
        <v>11</v>
      </c>
      <c r="B20" s="75">
        <f>регистр!B42</f>
        <v>3</v>
      </c>
      <c r="C20" t="str">
        <f>регистр!C42</f>
        <v>ООО «Стандарт»</v>
      </c>
      <c r="D20" s="75" t="str">
        <f>регистр!E42</f>
        <v>RU</v>
      </c>
      <c r="E20" s="169" t="s">
        <v>771</v>
      </c>
      <c r="F20" s="75">
        <f>регистр!G42</f>
        <v>1100</v>
      </c>
      <c r="G20" s="169" t="s">
        <v>781</v>
      </c>
      <c r="H20" s="149">
        <f>регистр!J43</f>
        <v>490000</v>
      </c>
      <c r="I20" s="164">
        <f>регистр!K43</f>
        <v>15</v>
      </c>
      <c r="J20" s="149">
        <f>регистр!L43</f>
        <v>73500</v>
      </c>
    </row>
    <row r="21" spans="1:20" x14ac:dyDescent="0.25">
      <c r="A21">
        <v>12</v>
      </c>
      <c r="B21" s="75">
        <f>регистр!B45</f>
        <v>3</v>
      </c>
      <c r="C21" t="str">
        <f>регистр!C45</f>
        <v>ООО «Эталон»</v>
      </c>
      <c r="D21" s="75" t="str">
        <f>регистр!E45</f>
        <v>RU</v>
      </c>
      <c r="E21" s="169" t="s">
        <v>772</v>
      </c>
      <c r="F21" s="75">
        <f>регистр!G45</f>
        <v>1100</v>
      </c>
      <c r="G21" s="169" t="s">
        <v>781</v>
      </c>
      <c r="H21" s="149">
        <f>регистр!J45</f>
        <v>1140000</v>
      </c>
      <c r="I21" s="164">
        <f>регистр!K45</f>
        <v>15</v>
      </c>
      <c r="J21" s="149">
        <f>регистр!L45</f>
        <v>171000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>
      <pane ySplit="4" topLeftCell="A11" activePane="bottomLeft" state="frozen"/>
      <selection pane="bottomLeft" activeCell="H5" sqref="H5:J5"/>
    </sheetView>
  </sheetViews>
  <sheetFormatPr defaultColWidth="9.140625" defaultRowHeight="15" x14ac:dyDescent="0.25"/>
  <cols>
    <col min="1" max="1" width="3.7109375" style="6" bestFit="1" customWidth="1"/>
    <col min="2" max="2" width="8.42578125" style="81" bestFit="1" customWidth="1"/>
    <col min="3" max="3" width="19.42578125" style="5" customWidth="1"/>
    <col min="4" max="4" width="37.85546875" style="5" customWidth="1"/>
    <col min="5" max="5" width="11.7109375" style="139" bestFit="1" customWidth="1"/>
    <col min="6" max="6" width="35.42578125" style="5" customWidth="1"/>
    <col min="7" max="7" width="10.140625" style="81" customWidth="1"/>
    <col min="8" max="8" width="16.42578125" style="6" customWidth="1"/>
    <col min="9" max="9" width="18.42578125" style="6" customWidth="1"/>
    <col min="10" max="10" width="18.85546875" style="6" customWidth="1"/>
    <col min="11" max="11" width="9.28515625" style="159" bestFit="1" customWidth="1"/>
    <col min="12" max="12" width="12.28515625" style="6" bestFit="1" customWidth="1"/>
    <col min="13" max="13" width="9.140625" style="6"/>
    <col min="14" max="14" width="9.140625" style="82"/>
    <col min="15" max="16384" width="9.140625" style="6"/>
  </cols>
  <sheetData>
    <row r="1" spans="1:14" ht="15.75" thickBot="1" x14ac:dyDescent="0.3">
      <c r="B1" s="81" t="s">
        <v>758</v>
      </c>
      <c r="C1" s="140" t="s">
        <v>759</v>
      </c>
      <c r="D1" s="5" t="s">
        <v>79</v>
      </c>
      <c r="E1" s="311" t="s">
        <v>760</v>
      </c>
      <c r="F1" s="311"/>
      <c r="G1" s="311"/>
      <c r="H1" s="6" t="s">
        <v>54</v>
      </c>
      <c r="I1" s="141">
        <v>1</v>
      </c>
      <c r="J1" s="6" t="s">
        <v>55</v>
      </c>
      <c r="K1" s="142">
        <v>2023</v>
      </c>
    </row>
    <row r="2" spans="1:14" s="76" customFormat="1" ht="53.25" customHeight="1" thickBot="1" x14ac:dyDescent="0.3">
      <c r="A2" s="305" t="s">
        <v>754</v>
      </c>
      <c r="B2" s="305" t="s">
        <v>755</v>
      </c>
      <c r="C2" s="303" t="s">
        <v>0</v>
      </c>
      <c r="D2" s="303" t="s">
        <v>1</v>
      </c>
      <c r="E2" s="305" t="s">
        <v>756</v>
      </c>
      <c r="F2" s="303" t="s">
        <v>2</v>
      </c>
      <c r="G2" s="312" t="s">
        <v>44</v>
      </c>
      <c r="H2" s="304" t="s">
        <v>3</v>
      </c>
      <c r="I2" s="304" t="s">
        <v>4</v>
      </c>
      <c r="J2" s="304" t="s">
        <v>5</v>
      </c>
      <c r="K2" s="301" t="s">
        <v>36</v>
      </c>
      <c r="L2" s="302"/>
    </row>
    <row r="3" spans="1:14" s="77" customFormat="1" ht="15.75" customHeight="1" thickBot="1" x14ac:dyDescent="0.3">
      <c r="A3" s="306"/>
      <c r="B3" s="306"/>
      <c r="C3" s="303"/>
      <c r="D3" s="303"/>
      <c r="E3" s="306"/>
      <c r="F3" s="303"/>
      <c r="G3" s="313"/>
      <c r="H3" s="304"/>
      <c r="I3" s="304"/>
      <c r="J3" s="304"/>
      <c r="K3" s="156" t="s">
        <v>37</v>
      </c>
      <c r="L3" s="72" t="s">
        <v>38</v>
      </c>
      <c r="N3" s="78"/>
    </row>
    <row r="4" spans="1:14" s="79" customFormat="1" ht="13.9" thickBot="1" x14ac:dyDescent="0.35">
      <c r="A4" s="109"/>
      <c r="B4" s="109" t="s">
        <v>124</v>
      </c>
      <c r="C4" s="73" t="s">
        <v>125</v>
      </c>
      <c r="D4" s="73"/>
      <c r="E4" s="73" t="s">
        <v>126</v>
      </c>
      <c r="F4" s="73"/>
      <c r="G4" s="73"/>
      <c r="H4" s="12"/>
      <c r="I4" s="12"/>
      <c r="J4" s="12"/>
      <c r="K4" s="157"/>
      <c r="L4" s="74"/>
      <c r="N4" s="80"/>
    </row>
    <row r="5" spans="1:14" ht="15.75" thickBot="1" x14ac:dyDescent="0.3">
      <c r="C5" s="284" t="s">
        <v>6</v>
      </c>
      <c r="D5" s="284"/>
      <c r="E5" s="284"/>
      <c r="F5" s="284"/>
      <c r="G5" s="146"/>
      <c r="H5" s="283">
        <f>I9+J13+J17</f>
        <v>7619781</v>
      </c>
      <c r="I5" s="283"/>
      <c r="J5" s="283"/>
      <c r="K5" s="283">
        <f>SUM(L6:L17)</f>
        <v>10487</v>
      </c>
      <c r="L5" s="283"/>
    </row>
    <row r="6" spans="1:14" s="84" customFormat="1" x14ac:dyDescent="0.25">
      <c r="A6" s="83">
        <v>1</v>
      </c>
      <c r="B6" s="110">
        <v>1</v>
      </c>
      <c r="C6" s="280" t="s">
        <v>7</v>
      </c>
      <c r="D6" s="280" t="s">
        <v>8</v>
      </c>
      <c r="E6" s="135" t="s">
        <v>410</v>
      </c>
      <c r="F6" s="280" t="s">
        <v>9</v>
      </c>
      <c r="G6" s="134">
        <v>1030</v>
      </c>
      <c r="H6" s="112">
        <v>9495</v>
      </c>
      <c r="I6" s="112">
        <v>9495</v>
      </c>
      <c r="J6" s="285"/>
      <c r="K6" s="294"/>
      <c r="L6" s="288"/>
      <c r="N6" s="85"/>
    </row>
    <row r="7" spans="1:14" s="88" customFormat="1" x14ac:dyDescent="0.25">
      <c r="A7" s="86"/>
      <c r="B7" s="87"/>
      <c r="C7" s="281"/>
      <c r="D7" s="281"/>
      <c r="E7" s="136"/>
      <c r="F7" s="281"/>
      <c r="G7" s="152"/>
      <c r="H7" s="113">
        <v>44921</v>
      </c>
      <c r="I7" s="113">
        <v>44949</v>
      </c>
      <c r="J7" s="286"/>
      <c r="K7" s="295"/>
      <c r="L7" s="289"/>
    </row>
    <row r="8" spans="1:14" s="88" customFormat="1" x14ac:dyDescent="0.25">
      <c r="A8" s="86"/>
      <c r="B8" s="87"/>
      <c r="C8" s="281"/>
      <c r="D8" s="281"/>
      <c r="E8" s="136"/>
      <c r="F8" s="281"/>
      <c r="G8" s="152"/>
      <c r="H8" s="114"/>
      <c r="I8" s="115">
        <v>570.79</v>
      </c>
      <c r="J8" s="286"/>
      <c r="K8" s="295"/>
      <c r="L8" s="289"/>
      <c r="N8" s="89"/>
    </row>
    <row r="9" spans="1:14" s="92" customFormat="1" ht="15.75" thickBot="1" x14ac:dyDescent="0.3">
      <c r="A9" s="90"/>
      <c r="B9" s="91"/>
      <c r="C9" s="282"/>
      <c r="D9" s="282"/>
      <c r="E9" s="137"/>
      <c r="F9" s="282"/>
      <c r="G9" s="153"/>
      <c r="H9" s="1"/>
      <c r="I9" s="2">
        <f>I6*I8</f>
        <v>5419651</v>
      </c>
      <c r="J9" s="287"/>
      <c r="K9" s="296"/>
      <c r="L9" s="290"/>
      <c r="N9" s="93"/>
    </row>
    <row r="10" spans="1:14" s="84" customFormat="1" x14ac:dyDescent="0.25">
      <c r="A10" s="83">
        <v>2</v>
      </c>
      <c r="B10" s="110">
        <v>1</v>
      </c>
      <c r="C10" s="280" t="s">
        <v>10</v>
      </c>
      <c r="D10" s="280" t="s">
        <v>11</v>
      </c>
      <c r="E10" s="135" t="s">
        <v>46</v>
      </c>
      <c r="F10" s="280" t="s">
        <v>12</v>
      </c>
      <c r="G10" s="134">
        <v>1030</v>
      </c>
      <c r="H10" s="285"/>
      <c r="I10" s="116">
        <v>4273</v>
      </c>
      <c r="J10" s="116">
        <v>4273</v>
      </c>
      <c r="K10" s="294"/>
      <c r="L10" s="288"/>
    </row>
    <row r="11" spans="1:14" s="88" customFormat="1" x14ac:dyDescent="0.25">
      <c r="A11" s="86"/>
      <c r="B11" s="87"/>
      <c r="C11" s="281"/>
      <c r="D11" s="281"/>
      <c r="E11" s="136"/>
      <c r="F11" s="281"/>
      <c r="G11" s="152"/>
      <c r="H11" s="286"/>
      <c r="I11" s="117">
        <v>44953</v>
      </c>
      <c r="J11" s="117">
        <v>44953</v>
      </c>
      <c r="K11" s="295"/>
      <c r="L11" s="289"/>
      <c r="N11" s="89"/>
    </row>
    <row r="12" spans="1:14" s="88" customFormat="1" x14ac:dyDescent="0.25">
      <c r="A12" s="86"/>
      <c r="B12" s="87"/>
      <c r="C12" s="281"/>
      <c r="D12" s="281"/>
      <c r="E12" s="136"/>
      <c r="F12" s="281"/>
      <c r="G12" s="152"/>
      <c r="H12" s="286"/>
      <c r="I12" s="3"/>
      <c r="J12" s="115">
        <v>502.62</v>
      </c>
      <c r="K12" s="295"/>
      <c r="L12" s="289"/>
      <c r="N12" s="89"/>
    </row>
    <row r="13" spans="1:14" s="92" customFormat="1" ht="15.75" thickBot="1" x14ac:dyDescent="0.3">
      <c r="A13" s="90"/>
      <c r="B13" s="91"/>
      <c r="C13" s="282"/>
      <c r="D13" s="282"/>
      <c r="E13" s="137"/>
      <c r="F13" s="282"/>
      <c r="G13" s="153"/>
      <c r="H13" s="287"/>
      <c r="I13" s="1"/>
      <c r="J13" s="2">
        <f>J10*J12</f>
        <v>2147695</v>
      </c>
      <c r="K13" s="296"/>
      <c r="L13" s="290"/>
      <c r="N13" s="93"/>
    </row>
    <row r="14" spans="1:14" s="84" customFormat="1" x14ac:dyDescent="0.25">
      <c r="A14" s="83">
        <v>3</v>
      </c>
      <c r="B14" s="110">
        <v>1</v>
      </c>
      <c r="C14" s="280" t="s">
        <v>13</v>
      </c>
      <c r="D14" s="280" t="s">
        <v>14</v>
      </c>
      <c r="E14" s="135" t="s">
        <v>691</v>
      </c>
      <c r="F14" s="280" t="s">
        <v>15</v>
      </c>
      <c r="G14" s="134">
        <v>1090</v>
      </c>
      <c r="H14" s="285"/>
      <c r="I14" s="118">
        <v>3740</v>
      </c>
      <c r="J14" s="118">
        <v>3740</v>
      </c>
      <c r="K14" s="298">
        <v>20</v>
      </c>
      <c r="L14" s="288">
        <f>J17*K14%</f>
        <v>10487</v>
      </c>
      <c r="N14" s="85"/>
    </row>
    <row r="15" spans="1:14" s="88" customFormat="1" x14ac:dyDescent="0.25">
      <c r="A15" s="86"/>
      <c r="B15" s="87"/>
      <c r="C15" s="281"/>
      <c r="D15" s="281"/>
      <c r="E15" s="136"/>
      <c r="F15" s="281"/>
      <c r="G15" s="152"/>
      <c r="H15" s="286"/>
      <c r="I15" s="117">
        <v>44944</v>
      </c>
      <c r="J15" s="117">
        <v>44944</v>
      </c>
      <c r="K15" s="299"/>
      <c r="L15" s="289"/>
      <c r="N15" s="89"/>
    </row>
    <row r="16" spans="1:14" s="88" customFormat="1" x14ac:dyDescent="0.25">
      <c r="A16" s="86"/>
      <c r="B16" s="87"/>
      <c r="C16" s="281"/>
      <c r="D16" s="281"/>
      <c r="E16" s="136"/>
      <c r="F16" s="281"/>
      <c r="G16" s="152"/>
      <c r="H16" s="286"/>
      <c r="I16" s="119"/>
      <c r="J16" s="115">
        <v>14.02</v>
      </c>
      <c r="K16" s="299"/>
      <c r="L16" s="289"/>
      <c r="N16" s="89"/>
    </row>
    <row r="17" spans="1:14" s="92" customFormat="1" ht="15.75" thickBot="1" x14ac:dyDescent="0.3">
      <c r="A17" s="90"/>
      <c r="B17" s="91"/>
      <c r="C17" s="282"/>
      <c r="D17" s="282"/>
      <c r="E17" s="137"/>
      <c r="F17" s="282"/>
      <c r="G17" s="153"/>
      <c r="H17" s="287"/>
      <c r="I17" s="4"/>
      <c r="J17" s="2">
        <f>J14*J16</f>
        <v>52435</v>
      </c>
      <c r="K17" s="300"/>
      <c r="L17" s="290"/>
      <c r="N17" s="93"/>
    </row>
    <row r="18" spans="1:14" ht="15.75" thickBot="1" x14ac:dyDescent="0.3">
      <c r="C18" s="284" t="s">
        <v>16</v>
      </c>
      <c r="D18" s="284"/>
      <c r="E18" s="284"/>
      <c r="F18" s="284"/>
      <c r="G18" s="146"/>
      <c r="H18" s="283">
        <f>I22+J26</f>
        <v>5765010</v>
      </c>
      <c r="I18" s="283"/>
      <c r="J18" s="283"/>
      <c r="K18" s="283">
        <f>SUM(L19:L26)</f>
        <v>127634</v>
      </c>
      <c r="L18" s="283"/>
    </row>
    <row r="19" spans="1:14" s="84" customFormat="1" x14ac:dyDescent="0.25">
      <c r="A19" s="83">
        <v>4</v>
      </c>
      <c r="B19" s="110">
        <v>2</v>
      </c>
      <c r="C19" s="280" t="s">
        <v>17</v>
      </c>
      <c r="D19" s="280" t="s">
        <v>18</v>
      </c>
      <c r="E19" s="135" t="s">
        <v>588</v>
      </c>
      <c r="F19" s="280" t="s">
        <v>19</v>
      </c>
      <c r="G19" s="134">
        <v>1170</v>
      </c>
      <c r="H19" s="116">
        <v>5340</v>
      </c>
      <c r="I19" s="116">
        <v>5340</v>
      </c>
      <c r="J19" s="285"/>
      <c r="K19" s="298">
        <v>5</v>
      </c>
      <c r="L19" s="288">
        <f>I22*K19%</f>
        <v>127634</v>
      </c>
      <c r="N19" s="85"/>
    </row>
    <row r="20" spans="1:14" s="88" customFormat="1" x14ac:dyDescent="0.25">
      <c r="A20" s="86"/>
      <c r="B20" s="87"/>
      <c r="C20" s="281"/>
      <c r="D20" s="281"/>
      <c r="E20" s="136"/>
      <c r="F20" s="281"/>
      <c r="G20" s="152"/>
      <c r="H20" s="117">
        <v>44942</v>
      </c>
      <c r="I20" s="117">
        <v>44978</v>
      </c>
      <c r="J20" s="286"/>
      <c r="K20" s="299"/>
      <c r="L20" s="289"/>
      <c r="N20" s="89"/>
    </row>
    <row r="21" spans="1:14" s="88" customFormat="1" x14ac:dyDescent="0.25">
      <c r="A21" s="86"/>
      <c r="B21" s="87"/>
      <c r="C21" s="281"/>
      <c r="D21" s="281"/>
      <c r="E21" s="136"/>
      <c r="F21" s="281"/>
      <c r="G21" s="152"/>
      <c r="H21" s="119"/>
      <c r="I21" s="115">
        <v>478.03</v>
      </c>
      <c r="J21" s="286"/>
      <c r="K21" s="299"/>
      <c r="L21" s="289"/>
      <c r="N21" s="89"/>
    </row>
    <row r="22" spans="1:14" s="92" customFormat="1" ht="15.75" thickBot="1" x14ac:dyDescent="0.3">
      <c r="A22" s="90"/>
      <c r="B22" s="91"/>
      <c r="C22" s="282"/>
      <c r="D22" s="282"/>
      <c r="E22" s="137"/>
      <c r="F22" s="282"/>
      <c r="G22" s="153"/>
      <c r="H22" s="4"/>
      <c r="I22" s="2">
        <f>I19*I21</f>
        <v>2552680</v>
      </c>
      <c r="J22" s="287"/>
      <c r="K22" s="300"/>
      <c r="L22" s="290"/>
      <c r="N22" s="93"/>
    </row>
    <row r="23" spans="1:14" s="84" customFormat="1" x14ac:dyDescent="0.25">
      <c r="A23" s="83">
        <v>5</v>
      </c>
      <c r="B23" s="110">
        <v>2</v>
      </c>
      <c r="C23" s="280" t="s">
        <v>761</v>
      </c>
      <c r="D23" s="280" t="s">
        <v>20</v>
      </c>
      <c r="E23" s="135" t="s">
        <v>48</v>
      </c>
      <c r="F23" s="280" t="s">
        <v>21</v>
      </c>
      <c r="G23" s="134">
        <v>1140</v>
      </c>
      <c r="H23" s="285"/>
      <c r="I23" s="120">
        <v>7120</v>
      </c>
      <c r="J23" s="120">
        <v>7120</v>
      </c>
      <c r="K23" s="294"/>
      <c r="L23" s="288"/>
      <c r="N23" s="85"/>
    </row>
    <row r="24" spans="1:14" s="88" customFormat="1" x14ac:dyDescent="0.25">
      <c r="A24" s="86"/>
      <c r="B24" s="87"/>
      <c r="C24" s="281"/>
      <c r="D24" s="281"/>
      <c r="E24" s="136"/>
      <c r="F24" s="281"/>
      <c r="G24" s="152"/>
      <c r="H24" s="286"/>
      <c r="I24" s="117">
        <v>44953</v>
      </c>
      <c r="J24" s="117">
        <v>44972</v>
      </c>
      <c r="K24" s="295"/>
      <c r="L24" s="289"/>
      <c r="N24" s="89"/>
    </row>
    <row r="25" spans="1:14" s="88" customFormat="1" x14ac:dyDescent="0.25">
      <c r="A25" s="86"/>
      <c r="B25" s="87"/>
      <c r="C25" s="281"/>
      <c r="D25" s="281"/>
      <c r="E25" s="136"/>
      <c r="F25" s="281"/>
      <c r="G25" s="152"/>
      <c r="H25" s="286"/>
      <c r="I25" s="119"/>
      <c r="J25" s="121">
        <v>451.17</v>
      </c>
      <c r="K25" s="295"/>
      <c r="L25" s="289"/>
      <c r="N25" s="89"/>
    </row>
    <row r="26" spans="1:14" s="92" customFormat="1" ht="15.75" thickBot="1" x14ac:dyDescent="0.3">
      <c r="A26" s="90"/>
      <c r="B26" s="91"/>
      <c r="C26" s="282"/>
      <c r="D26" s="282"/>
      <c r="E26" s="137"/>
      <c r="F26" s="282"/>
      <c r="G26" s="153"/>
      <c r="H26" s="287"/>
      <c r="I26" s="4"/>
      <c r="J26" s="2">
        <f>J23*J25</f>
        <v>3212330</v>
      </c>
      <c r="K26" s="296"/>
      <c r="L26" s="290"/>
      <c r="N26" s="93"/>
    </row>
    <row r="27" spans="1:14" ht="15.75" thickBot="1" x14ac:dyDescent="0.3">
      <c r="C27" s="284" t="s">
        <v>22</v>
      </c>
      <c r="D27" s="284"/>
      <c r="E27" s="284"/>
      <c r="F27" s="284"/>
      <c r="G27" s="146"/>
      <c r="H27" s="283">
        <f>I33+I37+J41+J42+J43+J45</f>
        <v>10027471</v>
      </c>
      <c r="I27" s="283"/>
      <c r="J27" s="283"/>
      <c r="K27" s="283">
        <f>SUM(L28:L45)</f>
        <v>723571</v>
      </c>
      <c r="L27" s="283"/>
    </row>
    <row r="28" spans="1:14" s="84" customFormat="1" x14ac:dyDescent="0.25">
      <c r="A28" s="83">
        <v>6</v>
      </c>
      <c r="B28" s="110">
        <v>3</v>
      </c>
      <c r="C28" s="280" t="s">
        <v>23</v>
      </c>
      <c r="D28" s="280" t="s">
        <v>24</v>
      </c>
      <c r="E28" s="135" t="s">
        <v>284</v>
      </c>
      <c r="F28" s="280" t="s">
        <v>25</v>
      </c>
      <c r="G28" s="134"/>
      <c r="H28" s="122">
        <v>3120</v>
      </c>
      <c r="I28" s="285"/>
      <c r="J28" s="285"/>
      <c r="K28" s="307"/>
      <c r="L28" s="309"/>
      <c r="N28" s="85"/>
    </row>
    <row r="29" spans="1:14" s="92" customFormat="1" ht="15.75" thickBot="1" x14ac:dyDescent="0.3">
      <c r="A29" s="90"/>
      <c r="B29" s="91"/>
      <c r="C29" s="282"/>
      <c r="D29" s="282"/>
      <c r="E29" s="137"/>
      <c r="F29" s="282"/>
      <c r="G29" s="153"/>
      <c r="H29" s="123">
        <v>44988</v>
      </c>
      <c r="I29" s="287"/>
      <c r="J29" s="287"/>
      <c r="K29" s="308"/>
      <c r="L29" s="310"/>
      <c r="N29" s="93"/>
    </row>
    <row r="30" spans="1:14" s="84" customFormat="1" x14ac:dyDescent="0.25">
      <c r="A30" s="83">
        <v>7</v>
      </c>
      <c r="B30" s="110">
        <v>3</v>
      </c>
      <c r="C30" s="280" t="s">
        <v>26</v>
      </c>
      <c r="D30" s="280" t="s">
        <v>27</v>
      </c>
      <c r="E30" s="135"/>
      <c r="F30" s="280" t="s">
        <v>41</v>
      </c>
      <c r="G30" s="134">
        <v>1040</v>
      </c>
      <c r="H30" s="116">
        <v>2800</v>
      </c>
      <c r="I30" s="116">
        <v>2690</v>
      </c>
      <c r="J30" s="285"/>
      <c r="K30" s="298">
        <v>20</v>
      </c>
      <c r="L30" s="291">
        <f>K30*I33%</f>
        <v>262071</v>
      </c>
      <c r="N30" s="85"/>
    </row>
    <row r="31" spans="1:14" s="88" customFormat="1" x14ac:dyDescent="0.25">
      <c r="A31" s="86"/>
      <c r="B31" s="87"/>
      <c r="C31" s="281"/>
      <c r="D31" s="281"/>
      <c r="E31" s="136"/>
      <c r="F31" s="281"/>
      <c r="G31" s="152"/>
      <c r="H31" s="117">
        <v>44987</v>
      </c>
      <c r="I31" s="117">
        <v>44999</v>
      </c>
      <c r="J31" s="286"/>
      <c r="K31" s="299"/>
      <c r="L31" s="292"/>
      <c r="N31" s="89"/>
    </row>
    <row r="32" spans="1:14" s="88" customFormat="1" x14ac:dyDescent="0.25">
      <c r="A32" s="86"/>
      <c r="B32" s="87"/>
      <c r="C32" s="281"/>
      <c r="D32" s="281"/>
      <c r="E32" s="136"/>
      <c r="F32" s="281"/>
      <c r="G32" s="152"/>
      <c r="H32" s="119"/>
      <c r="I32" s="115">
        <v>487.12</v>
      </c>
      <c r="J32" s="286"/>
      <c r="K32" s="299"/>
      <c r="L32" s="292"/>
      <c r="N32" s="89"/>
    </row>
    <row r="33" spans="1:14" s="92" customFormat="1" ht="15.75" thickBot="1" x14ac:dyDescent="0.3">
      <c r="A33" s="90"/>
      <c r="B33" s="91"/>
      <c r="C33" s="282"/>
      <c r="D33" s="282"/>
      <c r="E33" s="137"/>
      <c r="F33" s="282"/>
      <c r="G33" s="153"/>
      <c r="H33" s="4"/>
      <c r="I33" s="2">
        <f>I30*I32</f>
        <v>1310353</v>
      </c>
      <c r="J33" s="287"/>
      <c r="K33" s="300"/>
      <c r="L33" s="293"/>
      <c r="N33" s="93"/>
    </row>
    <row r="34" spans="1:14" s="84" customFormat="1" x14ac:dyDescent="0.25">
      <c r="A34" s="83">
        <v>8</v>
      </c>
      <c r="B34" s="110">
        <v>3</v>
      </c>
      <c r="C34" s="280" t="s">
        <v>28</v>
      </c>
      <c r="D34" s="280" t="s">
        <v>29</v>
      </c>
      <c r="E34" s="135" t="s">
        <v>50</v>
      </c>
      <c r="F34" s="280" t="s">
        <v>30</v>
      </c>
      <c r="G34" s="134">
        <v>1030</v>
      </c>
      <c r="H34" s="124">
        <v>14945</v>
      </c>
      <c r="I34" s="124">
        <v>14945</v>
      </c>
      <c r="J34" s="285"/>
      <c r="K34" s="294"/>
      <c r="L34" s="288"/>
      <c r="N34" s="85"/>
    </row>
    <row r="35" spans="1:14" s="88" customFormat="1" x14ac:dyDescent="0.25">
      <c r="A35" s="86"/>
      <c r="B35" s="87"/>
      <c r="C35" s="281"/>
      <c r="D35" s="281"/>
      <c r="E35" s="136"/>
      <c r="F35" s="281"/>
      <c r="G35" s="152"/>
      <c r="H35" s="117">
        <v>44999</v>
      </c>
      <c r="I35" s="117">
        <v>45001</v>
      </c>
      <c r="J35" s="286"/>
      <c r="K35" s="295"/>
      <c r="L35" s="289"/>
      <c r="N35" s="89"/>
    </row>
    <row r="36" spans="1:14" s="88" customFormat="1" x14ac:dyDescent="0.25">
      <c r="A36" s="86"/>
      <c r="B36" s="87"/>
      <c r="C36" s="281"/>
      <c r="D36" s="281"/>
      <c r="E36" s="136"/>
      <c r="F36" s="281"/>
      <c r="G36" s="152"/>
      <c r="H36" s="119"/>
      <c r="I36" s="121">
        <v>6.14</v>
      </c>
      <c r="J36" s="286"/>
      <c r="K36" s="295"/>
      <c r="L36" s="289"/>
      <c r="N36" s="89"/>
    </row>
    <row r="37" spans="1:14" s="92" customFormat="1" ht="15.75" thickBot="1" x14ac:dyDescent="0.3">
      <c r="A37" s="90"/>
      <c r="B37" s="91"/>
      <c r="C37" s="282"/>
      <c r="D37" s="282"/>
      <c r="E37" s="137"/>
      <c r="F37" s="282"/>
      <c r="G37" s="153"/>
      <c r="H37" s="4"/>
      <c r="I37" s="2">
        <f>I34*I36</f>
        <v>91762</v>
      </c>
      <c r="J37" s="287"/>
      <c r="K37" s="296"/>
      <c r="L37" s="290"/>
      <c r="N37" s="93"/>
    </row>
    <row r="38" spans="1:14" s="84" customFormat="1" x14ac:dyDescent="0.25">
      <c r="A38" s="83">
        <v>9</v>
      </c>
      <c r="B38" s="110">
        <v>3</v>
      </c>
      <c r="C38" s="280" t="s">
        <v>31</v>
      </c>
      <c r="D38" s="280" t="s">
        <v>32</v>
      </c>
      <c r="E38" s="135" t="s">
        <v>334</v>
      </c>
      <c r="F38" s="280" t="s">
        <v>33</v>
      </c>
      <c r="G38" s="134">
        <v>1030</v>
      </c>
      <c r="H38" s="285"/>
      <c r="I38" s="125">
        <v>15100</v>
      </c>
      <c r="J38" s="125">
        <v>15100</v>
      </c>
      <c r="K38" s="307"/>
      <c r="L38" s="309"/>
      <c r="N38" s="85"/>
    </row>
    <row r="39" spans="1:14" s="88" customFormat="1" x14ac:dyDescent="0.25">
      <c r="A39" s="86"/>
      <c r="B39" s="87"/>
      <c r="C39" s="281"/>
      <c r="D39" s="281"/>
      <c r="E39" s="136"/>
      <c r="F39" s="281"/>
      <c r="G39" s="152"/>
      <c r="H39" s="286"/>
      <c r="I39" s="126">
        <v>44995</v>
      </c>
      <c r="J39" s="126">
        <v>44995</v>
      </c>
      <c r="K39" s="314"/>
      <c r="L39" s="315"/>
      <c r="N39" s="89"/>
    </row>
    <row r="40" spans="1:14" s="88" customFormat="1" x14ac:dyDescent="0.25">
      <c r="A40" s="86"/>
      <c r="B40" s="87"/>
      <c r="C40" s="281"/>
      <c r="D40" s="281"/>
      <c r="E40" s="136"/>
      <c r="F40" s="281"/>
      <c r="G40" s="152"/>
      <c r="H40" s="286"/>
      <c r="I40" s="127"/>
      <c r="J40" s="121">
        <v>319.56</v>
      </c>
      <c r="K40" s="314"/>
      <c r="L40" s="315"/>
      <c r="N40" s="89"/>
    </row>
    <row r="41" spans="1:14" s="92" customFormat="1" ht="15.75" thickBot="1" x14ac:dyDescent="0.3">
      <c r="A41" s="90"/>
      <c r="B41" s="91"/>
      <c r="C41" s="282"/>
      <c r="D41" s="282"/>
      <c r="E41" s="137"/>
      <c r="F41" s="282"/>
      <c r="G41" s="153"/>
      <c r="H41" s="287"/>
      <c r="I41" s="1"/>
      <c r="J41" s="2">
        <f>J38*J40</f>
        <v>4825356</v>
      </c>
      <c r="K41" s="308"/>
      <c r="L41" s="310"/>
      <c r="N41" s="93"/>
    </row>
    <row r="42" spans="1:14" s="95" customFormat="1" ht="24" customHeight="1" thickBot="1" x14ac:dyDescent="0.3">
      <c r="A42" s="94">
        <v>10</v>
      </c>
      <c r="B42" s="111">
        <v>3</v>
      </c>
      <c r="C42" s="271" t="s">
        <v>34</v>
      </c>
      <c r="D42" s="271" t="s">
        <v>39</v>
      </c>
      <c r="E42" s="135" t="s">
        <v>50</v>
      </c>
      <c r="F42" s="271" t="s">
        <v>35</v>
      </c>
      <c r="G42" s="134">
        <v>1100</v>
      </c>
      <c r="H42" s="297"/>
      <c r="I42" s="128">
        <v>2170000</v>
      </c>
      <c r="J42" s="129">
        <v>2170000</v>
      </c>
      <c r="K42" s="160">
        <v>10</v>
      </c>
      <c r="L42" s="9">
        <f>J42*K42%</f>
        <v>217000</v>
      </c>
      <c r="N42" s="96"/>
    </row>
    <row r="43" spans="1:14" s="99" customFormat="1" ht="24" customHeight="1" thickBot="1" x14ac:dyDescent="0.3">
      <c r="A43" s="97"/>
      <c r="B43" s="98"/>
      <c r="C43" s="271"/>
      <c r="D43" s="271"/>
      <c r="E43" s="138"/>
      <c r="F43" s="271"/>
      <c r="G43" s="154"/>
      <c r="H43" s="297"/>
      <c r="I43" s="130">
        <v>490000</v>
      </c>
      <c r="J43" s="131">
        <v>490000</v>
      </c>
      <c r="K43" s="162">
        <v>15</v>
      </c>
      <c r="L43" s="10">
        <f>J43*K43%</f>
        <v>73500</v>
      </c>
      <c r="N43" s="100"/>
    </row>
    <row r="44" spans="1:14" s="103" customFormat="1" ht="57" customHeight="1" thickBot="1" x14ac:dyDescent="0.3">
      <c r="A44" s="101"/>
      <c r="B44" s="102"/>
      <c r="C44" s="271"/>
      <c r="D44" s="271"/>
      <c r="E44" s="138"/>
      <c r="F44" s="271"/>
      <c r="G44" s="154"/>
      <c r="H44" s="297"/>
      <c r="I44" s="132">
        <v>45015</v>
      </c>
      <c r="J44" s="133">
        <v>45015</v>
      </c>
      <c r="K44" s="161"/>
      <c r="L44" s="11"/>
      <c r="N44" s="104"/>
    </row>
    <row r="45" spans="1:14" s="84" customFormat="1" ht="57" customHeight="1" thickBot="1" x14ac:dyDescent="0.3">
      <c r="A45" s="83">
        <v>11</v>
      </c>
      <c r="B45" s="110">
        <v>3</v>
      </c>
      <c r="C45" s="269" t="s">
        <v>42</v>
      </c>
      <c r="D45" s="271" t="s">
        <v>43</v>
      </c>
      <c r="E45" s="135" t="s">
        <v>50</v>
      </c>
      <c r="F45" s="271" t="s">
        <v>35</v>
      </c>
      <c r="G45" s="134">
        <v>1100</v>
      </c>
      <c r="H45" s="272"/>
      <c r="I45" s="128">
        <v>1140000</v>
      </c>
      <c r="J45" s="128">
        <v>1140000</v>
      </c>
      <c r="K45" s="163">
        <v>15</v>
      </c>
      <c r="L45" s="71">
        <f>J45*K45%</f>
        <v>171000</v>
      </c>
      <c r="N45" s="85"/>
    </row>
    <row r="46" spans="1:14" s="92" customFormat="1" ht="57" customHeight="1" thickBot="1" x14ac:dyDescent="0.3">
      <c r="A46" s="90"/>
      <c r="B46" s="91"/>
      <c r="C46" s="270"/>
      <c r="D46" s="271"/>
      <c r="E46" s="138"/>
      <c r="F46" s="271"/>
      <c r="G46" s="155"/>
      <c r="H46" s="273"/>
      <c r="I46" s="123">
        <v>45015</v>
      </c>
      <c r="J46" s="123">
        <v>45015</v>
      </c>
      <c r="K46" s="158"/>
      <c r="L46" s="8"/>
      <c r="N46" s="93"/>
    </row>
    <row r="47" spans="1:14" s="107" customFormat="1" thickBot="1" x14ac:dyDescent="0.25">
      <c r="A47" s="105"/>
      <c r="B47" s="106"/>
      <c r="C47" s="276" t="s">
        <v>40</v>
      </c>
      <c r="D47" s="277"/>
      <c r="E47" s="277"/>
      <c r="F47" s="278"/>
      <c r="G47" s="147"/>
      <c r="H47" s="279">
        <f>H5+H18+H27</f>
        <v>23412262</v>
      </c>
      <c r="I47" s="277"/>
      <c r="J47" s="278"/>
      <c r="K47" s="274">
        <f>K5+K18+K27</f>
        <v>861692</v>
      </c>
      <c r="L47" s="275"/>
      <c r="N47" s="108"/>
    </row>
  </sheetData>
  <mergeCells count="87">
    <mergeCell ref="E1:G1"/>
    <mergeCell ref="G2:G3"/>
    <mergeCell ref="L34:L37"/>
    <mergeCell ref="K38:K41"/>
    <mergeCell ref="L38:L41"/>
    <mergeCell ref="E2:E3"/>
    <mergeCell ref="F6:F9"/>
    <mergeCell ref="J6:J9"/>
    <mergeCell ref="A2:A3"/>
    <mergeCell ref="B2:B3"/>
    <mergeCell ref="K14:K17"/>
    <mergeCell ref="L23:L26"/>
    <mergeCell ref="K28:K29"/>
    <mergeCell ref="L28:L29"/>
    <mergeCell ref="D14:D17"/>
    <mergeCell ref="F14:F17"/>
    <mergeCell ref="H14:H17"/>
    <mergeCell ref="D19:D22"/>
    <mergeCell ref="F19:F22"/>
    <mergeCell ref="D28:D29"/>
    <mergeCell ref="F28:F29"/>
    <mergeCell ref="K27:L27"/>
    <mergeCell ref="C6:C9"/>
    <mergeCell ref="D6:D9"/>
    <mergeCell ref="C10:C13"/>
    <mergeCell ref="D10:D13"/>
    <mergeCell ref="K2:L2"/>
    <mergeCell ref="C2:C3"/>
    <mergeCell ref="D2:D3"/>
    <mergeCell ref="F2:F3"/>
    <mergeCell ref="H2:H3"/>
    <mergeCell ref="I2:I3"/>
    <mergeCell ref="J2:J3"/>
    <mergeCell ref="C42:C44"/>
    <mergeCell ref="D42:D44"/>
    <mergeCell ref="F42:F44"/>
    <mergeCell ref="H42:H44"/>
    <mergeCell ref="K19:K22"/>
    <mergeCell ref="K23:K26"/>
    <mergeCell ref="K34:K37"/>
    <mergeCell ref="D34:D37"/>
    <mergeCell ref="F34:F37"/>
    <mergeCell ref="J34:J37"/>
    <mergeCell ref="C38:C41"/>
    <mergeCell ref="D38:D41"/>
    <mergeCell ref="F38:F41"/>
    <mergeCell ref="H38:H41"/>
    <mergeCell ref="K30:K33"/>
    <mergeCell ref="C19:C22"/>
    <mergeCell ref="C34:C37"/>
    <mergeCell ref="C5:F5"/>
    <mergeCell ref="H5:J5"/>
    <mergeCell ref="K5:L5"/>
    <mergeCell ref="F10:F13"/>
    <mergeCell ref="H10:H13"/>
    <mergeCell ref="L6:L9"/>
    <mergeCell ref="K10:K13"/>
    <mergeCell ref="L10:L13"/>
    <mergeCell ref="L14:L17"/>
    <mergeCell ref="C27:F27"/>
    <mergeCell ref="H27:J27"/>
    <mergeCell ref="I28:I29"/>
    <mergeCell ref="J28:J29"/>
    <mergeCell ref="C14:C17"/>
    <mergeCell ref="K6:K9"/>
    <mergeCell ref="C30:C33"/>
    <mergeCell ref="D30:D33"/>
    <mergeCell ref="F30:F33"/>
    <mergeCell ref="K18:L18"/>
    <mergeCell ref="H18:J18"/>
    <mergeCell ref="C18:F18"/>
    <mergeCell ref="F23:F26"/>
    <mergeCell ref="H23:H26"/>
    <mergeCell ref="J19:J22"/>
    <mergeCell ref="C23:C26"/>
    <mergeCell ref="D23:D26"/>
    <mergeCell ref="L19:L22"/>
    <mergeCell ref="J30:J33"/>
    <mergeCell ref="C28:C29"/>
    <mergeCell ref="L30:L33"/>
    <mergeCell ref="C45:C46"/>
    <mergeCell ref="D45:D46"/>
    <mergeCell ref="F45:F46"/>
    <mergeCell ref="H45:H46"/>
    <mergeCell ref="K47:L47"/>
    <mergeCell ref="C47:F47"/>
    <mergeCell ref="H47:J47"/>
  </mergeCells>
  <printOptions horizontalCentered="1"/>
  <pageMargins left="0.39370078740157483" right="0.39370078740157483" top="0.39370078740157483" bottom="0.59055118110236227" header="0.31496062992125984" footer="0.31496062992125984"/>
  <pageSetup paperSize="9" scale="84" fitToHeight="7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'параметры для выбора'!$A$11:$A$259</xm:f>
          </x14:formula1>
          <xm:sqref>E6 E10 E14 E19 E23 E28 E30 E34 E38 E42 E45</xm:sqref>
        </x14:dataValidation>
        <x14:dataValidation type="list" allowBlank="1" showInputMessage="1" showErrorMessage="1">
          <x14:formula1>
            <xm:f>'параметры для выбора'!$D$3:$D$53</xm:f>
          </x14:formula1>
          <xm:sqref>G6 G10 G14 G19 G23 G28 G34 G38 G42 G45 G30</xm:sqref>
        </x14:dataValidation>
        <x14:dataValidation type="list" allowBlank="1" showInputMessage="1" showErrorMessage="1">
          <x14:formula1>
            <xm:f>'параметры для выбора'!$A$3:$A$6</xm:f>
          </x14:formula1>
          <xm:sqref>K14:K17 K19:K22 K30:K33 K42 K43 K45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0"/>
  <sheetViews>
    <sheetView workbookViewId="0">
      <selection activeCell="B10" sqref="B10"/>
    </sheetView>
  </sheetViews>
  <sheetFormatPr defaultColWidth="9.140625" defaultRowHeight="15" x14ac:dyDescent="0.25"/>
  <cols>
    <col min="1" max="1" width="26.140625" style="69" customWidth="1"/>
    <col min="2" max="2" width="41.7109375" style="60" customWidth="1"/>
    <col min="3" max="3" width="9.140625" style="60"/>
    <col min="4" max="4" width="9.5703125" style="69" customWidth="1"/>
    <col min="5" max="5" width="72.5703125" style="62" customWidth="1"/>
    <col min="6" max="6" width="9.140625" style="60"/>
    <col min="7" max="7" width="17.7109375" style="66" customWidth="1"/>
    <col min="8" max="8" width="55" style="63" customWidth="1"/>
    <col min="9" max="16384" width="9.140625" style="60"/>
  </cols>
  <sheetData>
    <row r="2" spans="1:8" ht="47.25" customHeight="1" x14ac:dyDescent="0.25">
      <c r="A2" s="69" t="s">
        <v>45</v>
      </c>
      <c r="D2" s="61" t="s">
        <v>49</v>
      </c>
      <c r="E2" s="62" t="s">
        <v>181</v>
      </c>
      <c r="G2" s="64" t="s">
        <v>156</v>
      </c>
      <c r="H2" s="63" t="s">
        <v>181</v>
      </c>
    </row>
    <row r="3" spans="1:8" ht="45" x14ac:dyDescent="0.25">
      <c r="A3" s="69">
        <v>5</v>
      </c>
      <c r="D3" s="67">
        <v>1010</v>
      </c>
      <c r="E3" s="62" t="s">
        <v>168</v>
      </c>
      <c r="G3" s="65" t="s">
        <v>169</v>
      </c>
      <c r="H3" s="63" t="s">
        <v>182</v>
      </c>
    </row>
    <row r="4" spans="1:8" ht="30" x14ac:dyDescent="0.25">
      <c r="A4" s="69">
        <v>10</v>
      </c>
      <c r="D4" s="67">
        <v>1020</v>
      </c>
      <c r="E4" s="62" t="s">
        <v>179</v>
      </c>
      <c r="G4" s="65" t="s">
        <v>170</v>
      </c>
      <c r="H4" s="63" t="s">
        <v>183</v>
      </c>
    </row>
    <row r="5" spans="1:8" ht="45" x14ac:dyDescent="0.25">
      <c r="A5" s="69">
        <v>15</v>
      </c>
      <c r="D5" s="67">
        <v>1021</v>
      </c>
      <c r="E5" s="62" t="s">
        <v>180</v>
      </c>
      <c r="G5" s="65" t="s">
        <v>171</v>
      </c>
      <c r="H5" s="63" t="s">
        <v>184</v>
      </c>
    </row>
    <row r="6" spans="1:8" ht="75" x14ac:dyDescent="0.25">
      <c r="A6" s="69">
        <v>20</v>
      </c>
      <c r="D6" s="67">
        <v>1030</v>
      </c>
      <c r="E6" s="62" t="s">
        <v>187</v>
      </c>
      <c r="G6" s="65" t="s">
        <v>172</v>
      </c>
      <c r="H6" s="63" t="s">
        <v>185</v>
      </c>
    </row>
    <row r="7" spans="1:8" ht="45" x14ac:dyDescent="0.25">
      <c r="D7" s="68">
        <v>1031</v>
      </c>
      <c r="E7" s="62" t="s">
        <v>188</v>
      </c>
      <c r="G7" s="65" t="s">
        <v>173</v>
      </c>
      <c r="H7" s="63" t="s">
        <v>186</v>
      </c>
    </row>
    <row r="8" spans="1:8" ht="75" x14ac:dyDescent="0.25">
      <c r="D8" s="68">
        <v>1040</v>
      </c>
      <c r="E8" s="62" t="s">
        <v>189</v>
      </c>
      <c r="G8" s="65" t="s">
        <v>174</v>
      </c>
      <c r="H8" s="63" t="s">
        <v>191</v>
      </c>
    </row>
    <row r="9" spans="1:8" ht="45" x14ac:dyDescent="0.25">
      <c r="D9" s="67">
        <v>1050</v>
      </c>
      <c r="E9" s="62" t="s">
        <v>190</v>
      </c>
      <c r="G9" s="65" t="s">
        <v>175</v>
      </c>
      <c r="H9" s="63" t="s">
        <v>192</v>
      </c>
    </row>
    <row r="10" spans="1:8" ht="75" x14ac:dyDescent="0.25">
      <c r="A10" s="69" t="s">
        <v>145</v>
      </c>
      <c r="B10" s="69" t="s">
        <v>260</v>
      </c>
      <c r="E10" s="62" t="s">
        <v>162</v>
      </c>
      <c r="G10" s="65" t="s">
        <v>176</v>
      </c>
      <c r="H10" s="63" t="s">
        <v>193</v>
      </c>
    </row>
    <row r="11" spans="1:8" ht="75" x14ac:dyDescent="0.25">
      <c r="A11" s="69" t="s">
        <v>261</v>
      </c>
      <c r="B11" s="69" t="s">
        <v>262</v>
      </c>
      <c r="E11" s="62" t="s">
        <v>163</v>
      </c>
      <c r="G11" s="65" t="s">
        <v>177</v>
      </c>
      <c r="H11" s="63" t="s">
        <v>194</v>
      </c>
    </row>
    <row r="12" spans="1:8" x14ac:dyDescent="0.25">
      <c r="A12" s="69" t="s">
        <v>47</v>
      </c>
      <c r="B12" s="69" t="s">
        <v>263</v>
      </c>
      <c r="D12" s="67">
        <v>1060</v>
      </c>
      <c r="E12" s="62" t="s">
        <v>178</v>
      </c>
      <c r="G12" s="65" t="s">
        <v>195</v>
      </c>
      <c r="H12" s="63" t="s">
        <v>196</v>
      </c>
    </row>
    <row r="13" spans="1:8" ht="75" x14ac:dyDescent="0.25">
      <c r="A13" s="69" t="s">
        <v>264</v>
      </c>
      <c r="B13" s="69" t="s">
        <v>265</v>
      </c>
      <c r="E13" s="62" t="s">
        <v>164</v>
      </c>
      <c r="G13" s="65" t="s">
        <v>197</v>
      </c>
      <c r="H13" s="63" t="s">
        <v>198</v>
      </c>
    </row>
    <row r="14" spans="1:8" ht="45" x14ac:dyDescent="0.25">
      <c r="A14" s="69" t="s">
        <v>266</v>
      </c>
      <c r="B14" s="69" t="s">
        <v>267</v>
      </c>
      <c r="E14" s="62" t="s">
        <v>165</v>
      </c>
      <c r="G14" s="65" t="s">
        <v>199</v>
      </c>
      <c r="H14" s="63" t="s">
        <v>200</v>
      </c>
    </row>
    <row r="15" spans="1:8" ht="45" x14ac:dyDescent="0.25">
      <c r="A15" s="69" t="s">
        <v>268</v>
      </c>
      <c r="B15" s="69" t="s">
        <v>269</v>
      </c>
      <c r="E15" s="62" t="s">
        <v>166</v>
      </c>
      <c r="G15" s="65" t="s">
        <v>201</v>
      </c>
      <c r="H15" s="63" t="s">
        <v>202</v>
      </c>
    </row>
    <row r="16" spans="1:8" ht="75" x14ac:dyDescent="0.25">
      <c r="A16" s="69" t="s">
        <v>270</v>
      </c>
      <c r="B16" s="69" t="s">
        <v>271</v>
      </c>
      <c r="E16" s="62" t="s">
        <v>167</v>
      </c>
      <c r="G16" s="65" t="s">
        <v>203</v>
      </c>
      <c r="H16" s="63" t="s">
        <v>204</v>
      </c>
    </row>
    <row r="17" spans="1:8" ht="60" x14ac:dyDescent="0.25">
      <c r="A17" s="69" t="s">
        <v>272</v>
      </c>
      <c r="B17" s="69" t="s">
        <v>273</v>
      </c>
      <c r="D17" s="67">
        <v>1061</v>
      </c>
      <c r="E17" s="62" t="s">
        <v>205</v>
      </c>
      <c r="G17" s="65" t="s">
        <v>206</v>
      </c>
      <c r="H17" s="63" t="s">
        <v>207</v>
      </c>
    </row>
    <row r="18" spans="1:8" ht="105" x14ac:dyDescent="0.25">
      <c r="A18" s="69" t="s">
        <v>274</v>
      </c>
      <c r="B18" s="69" t="s">
        <v>275</v>
      </c>
      <c r="D18" s="67">
        <v>1062</v>
      </c>
      <c r="E18" s="62" t="s">
        <v>211</v>
      </c>
      <c r="G18" s="65" t="s">
        <v>208</v>
      </c>
      <c r="H18" s="63" t="s">
        <v>209</v>
      </c>
    </row>
    <row r="19" spans="1:8" ht="60" x14ac:dyDescent="0.25">
      <c r="A19" s="69" t="s">
        <v>276</v>
      </c>
      <c r="B19" s="69" t="s">
        <v>277</v>
      </c>
      <c r="D19" s="67">
        <v>1070</v>
      </c>
      <c r="E19" s="62" t="s">
        <v>210</v>
      </c>
      <c r="G19" s="65" t="s">
        <v>212</v>
      </c>
      <c r="H19" s="63" t="s">
        <v>213</v>
      </c>
    </row>
    <row r="20" spans="1:8" ht="60" x14ac:dyDescent="0.25">
      <c r="A20" s="69" t="s">
        <v>278</v>
      </c>
      <c r="B20" s="69" t="s">
        <v>279</v>
      </c>
      <c r="D20" s="67">
        <v>1080</v>
      </c>
      <c r="E20" s="62" t="s">
        <v>214</v>
      </c>
      <c r="G20" s="65" t="s">
        <v>215</v>
      </c>
      <c r="H20" s="63" t="s">
        <v>216</v>
      </c>
    </row>
    <row r="21" spans="1:8" ht="60" x14ac:dyDescent="0.25">
      <c r="A21" s="69" t="s">
        <v>280</v>
      </c>
      <c r="B21" s="69" t="s">
        <v>281</v>
      </c>
      <c r="D21" s="67">
        <v>1090</v>
      </c>
      <c r="E21" s="62" t="s">
        <v>219</v>
      </c>
      <c r="G21" s="65" t="s">
        <v>217</v>
      </c>
      <c r="H21" s="63" t="s">
        <v>218</v>
      </c>
    </row>
    <row r="22" spans="1:8" ht="60" x14ac:dyDescent="0.25">
      <c r="A22" s="69" t="s">
        <v>282</v>
      </c>
      <c r="B22" s="69" t="s">
        <v>283</v>
      </c>
      <c r="D22" s="67">
        <v>1091</v>
      </c>
      <c r="E22" s="62" t="s">
        <v>220</v>
      </c>
      <c r="G22" s="65" t="s">
        <v>221</v>
      </c>
      <c r="H22" s="63" t="s">
        <v>222</v>
      </c>
    </row>
    <row r="23" spans="1:8" ht="60" x14ac:dyDescent="0.25">
      <c r="A23" s="69" t="s">
        <v>284</v>
      </c>
      <c r="B23" s="69" t="s">
        <v>285</v>
      </c>
      <c r="D23" s="68">
        <v>1100</v>
      </c>
      <c r="E23" s="62" t="s">
        <v>223</v>
      </c>
      <c r="G23" s="65" t="s">
        <v>224</v>
      </c>
      <c r="H23" s="63" t="s">
        <v>225</v>
      </c>
    </row>
    <row r="24" spans="1:8" ht="60" x14ac:dyDescent="0.25">
      <c r="A24" s="69" t="s">
        <v>286</v>
      </c>
      <c r="B24" s="69" t="s">
        <v>287</v>
      </c>
      <c r="D24" s="67">
        <v>1101</v>
      </c>
      <c r="E24" s="62" t="s">
        <v>230</v>
      </c>
      <c r="G24" s="65" t="s">
        <v>226</v>
      </c>
      <c r="H24" s="63" t="s">
        <v>227</v>
      </c>
    </row>
    <row r="25" spans="1:8" ht="75" x14ac:dyDescent="0.25">
      <c r="A25" s="69" t="s">
        <v>288</v>
      </c>
      <c r="B25" s="69" t="s">
        <v>289</v>
      </c>
      <c r="D25" s="67">
        <v>1102</v>
      </c>
      <c r="E25" s="62" t="s">
        <v>231</v>
      </c>
      <c r="G25" s="65" t="s">
        <v>228</v>
      </c>
      <c r="H25" s="63" t="s">
        <v>229</v>
      </c>
    </row>
    <row r="26" spans="1:8" ht="30" x14ac:dyDescent="0.25">
      <c r="A26" s="69" t="s">
        <v>290</v>
      </c>
      <c r="B26" s="69" t="s">
        <v>291</v>
      </c>
      <c r="D26" s="67">
        <v>1110</v>
      </c>
      <c r="E26" s="62" t="s">
        <v>232</v>
      </c>
    </row>
    <row r="27" spans="1:8" ht="45" x14ac:dyDescent="0.25">
      <c r="A27" s="69" t="s">
        <v>292</v>
      </c>
      <c r="B27" s="69" t="s">
        <v>293</v>
      </c>
      <c r="D27" s="67">
        <v>1111</v>
      </c>
      <c r="E27" s="62" t="s">
        <v>233</v>
      </c>
    </row>
    <row r="28" spans="1:8" ht="45" x14ac:dyDescent="0.25">
      <c r="A28" s="69" t="s">
        <v>294</v>
      </c>
      <c r="B28" s="69" t="s">
        <v>295</v>
      </c>
      <c r="D28" s="67">
        <v>1112</v>
      </c>
      <c r="E28" s="62" t="s">
        <v>234</v>
      </c>
    </row>
    <row r="29" spans="1:8" ht="30" x14ac:dyDescent="0.25">
      <c r="A29" s="69" t="s">
        <v>296</v>
      </c>
      <c r="B29" s="69" t="s">
        <v>297</v>
      </c>
      <c r="D29" s="67">
        <v>1113</v>
      </c>
      <c r="E29" s="62" t="s">
        <v>235</v>
      </c>
    </row>
    <row r="30" spans="1:8" ht="30" x14ac:dyDescent="0.25">
      <c r="A30" s="69" t="s">
        <v>298</v>
      </c>
      <c r="B30" s="69" t="s">
        <v>299</v>
      </c>
      <c r="D30" s="67">
        <v>1120</v>
      </c>
      <c r="E30" s="62" t="s">
        <v>236</v>
      </c>
    </row>
    <row r="31" spans="1:8" x14ac:dyDescent="0.25">
      <c r="A31" s="69" t="s">
        <v>300</v>
      </c>
      <c r="B31" s="69" t="s">
        <v>301</v>
      </c>
      <c r="D31" s="67">
        <v>1130</v>
      </c>
      <c r="E31" s="62" t="s">
        <v>237</v>
      </c>
    </row>
    <row r="32" spans="1:8" ht="45" x14ac:dyDescent="0.25">
      <c r="A32" s="69" t="s">
        <v>302</v>
      </c>
      <c r="B32" s="69" t="s">
        <v>303</v>
      </c>
      <c r="D32" s="67">
        <v>1140</v>
      </c>
      <c r="E32" s="62" t="s">
        <v>238</v>
      </c>
    </row>
    <row r="33" spans="1:5" ht="30" x14ac:dyDescent="0.25">
      <c r="A33" s="69" t="s">
        <v>304</v>
      </c>
      <c r="B33" s="69" t="s">
        <v>305</v>
      </c>
      <c r="D33" s="67">
        <v>1141</v>
      </c>
      <c r="E33" s="62" t="s">
        <v>239</v>
      </c>
    </row>
    <row r="34" spans="1:5" ht="30" x14ac:dyDescent="0.25">
      <c r="A34" s="69" t="s">
        <v>306</v>
      </c>
      <c r="B34" s="69" t="s">
        <v>307</v>
      </c>
      <c r="D34" s="67">
        <v>1150</v>
      </c>
      <c r="E34" s="62" t="s">
        <v>240</v>
      </c>
    </row>
    <row r="35" spans="1:5" ht="45" x14ac:dyDescent="0.25">
      <c r="A35" s="69" t="s">
        <v>308</v>
      </c>
      <c r="B35" s="69" t="s">
        <v>309</v>
      </c>
      <c r="D35" s="67">
        <v>1160</v>
      </c>
      <c r="E35" s="62" t="s">
        <v>241</v>
      </c>
    </row>
    <row r="36" spans="1:5" x14ac:dyDescent="0.25">
      <c r="A36" s="69" t="s">
        <v>310</v>
      </c>
      <c r="B36" s="69" t="s">
        <v>311</v>
      </c>
      <c r="D36" s="67">
        <v>1170</v>
      </c>
      <c r="E36" s="62" t="s">
        <v>242</v>
      </c>
    </row>
    <row r="37" spans="1:5" ht="45" x14ac:dyDescent="0.25">
      <c r="A37" s="69" t="s">
        <v>312</v>
      </c>
      <c r="B37" s="69" t="s">
        <v>313</v>
      </c>
      <c r="D37" s="67">
        <v>1180</v>
      </c>
      <c r="E37" s="62" t="s">
        <v>243</v>
      </c>
    </row>
    <row r="38" spans="1:5" ht="45" x14ac:dyDescent="0.25">
      <c r="A38" s="69" t="s">
        <v>314</v>
      </c>
      <c r="B38" s="69" t="s">
        <v>315</v>
      </c>
      <c r="D38" s="67">
        <v>1190</v>
      </c>
      <c r="E38" s="62" t="s">
        <v>244</v>
      </c>
    </row>
    <row r="39" spans="1:5" ht="45" x14ac:dyDescent="0.25">
      <c r="A39" s="69" t="s">
        <v>316</v>
      </c>
      <c r="B39" s="69" t="s">
        <v>317</v>
      </c>
      <c r="D39" s="67">
        <v>1200</v>
      </c>
      <c r="E39" s="62" t="s">
        <v>245</v>
      </c>
    </row>
    <row r="40" spans="1:5" ht="45" x14ac:dyDescent="0.25">
      <c r="A40" s="69" t="s">
        <v>318</v>
      </c>
      <c r="B40" s="69" t="s">
        <v>319</v>
      </c>
      <c r="D40" s="70">
        <v>1210</v>
      </c>
      <c r="E40" s="62" t="s">
        <v>246</v>
      </c>
    </row>
    <row r="41" spans="1:5" ht="75" x14ac:dyDescent="0.25">
      <c r="A41" s="69" t="s">
        <v>320</v>
      </c>
      <c r="B41" s="69" t="s">
        <v>321</v>
      </c>
      <c r="D41" s="67">
        <v>1220</v>
      </c>
      <c r="E41" s="62" t="s">
        <v>247</v>
      </c>
    </row>
    <row r="42" spans="1:5" ht="45" x14ac:dyDescent="0.25">
      <c r="A42" s="69" t="s">
        <v>322</v>
      </c>
      <c r="B42" s="69" t="s">
        <v>323</v>
      </c>
      <c r="D42" s="67">
        <v>1230</v>
      </c>
      <c r="E42" s="62" t="s">
        <v>248</v>
      </c>
    </row>
    <row r="43" spans="1:5" ht="30" x14ac:dyDescent="0.25">
      <c r="A43" s="69" t="s">
        <v>324</v>
      </c>
      <c r="B43" s="69" t="s">
        <v>325</v>
      </c>
      <c r="D43" s="67">
        <v>1240</v>
      </c>
      <c r="E43" s="62" t="s">
        <v>249</v>
      </c>
    </row>
    <row r="44" spans="1:5" ht="30" x14ac:dyDescent="0.25">
      <c r="A44" s="69" t="s">
        <v>326</v>
      </c>
      <c r="B44" s="69" t="s">
        <v>327</v>
      </c>
      <c r="D44" s="67">
        <v>1250</v>
      </c>
      <c r="E44" s="62" t="s">
        <v>250</v>
      </c>
    </row>
    <row r="45" spans="1:5" ht="30" x14ac:dyDescent="0.25">
      <c r="A45" s="69" t="s">
        <v>328</v>
      </c>
      <c r="B45" s="69" t="s">
        <v>329</v>
      </c>
      <c r="D45" s="67">
        <v>1260</v>
      </c>
      <c r="E45" s="62" t="s">
        <v>251</v>
      </c>
    </row>
    <row r="46" spans="1:5" ht="60" x14ac:dyDescent="0.25">
      <c r="A46" s="69" t="s">
        <v>330</v>
      </c>
      <c r="B46" s="69" t="s">
        <v>331</v>
      </c>
      <c r="D46" s="67">
        <v>1270</v>
      </c>
      <c r="E46" s="62" t="s">
        <v>252</v>
      </c>
    </row>
    <row r="47" spans="1:5" x14ac:dyDescent="0.25">
      <c r="A47" s="69" t="s">
        <v>332</v>
      </c>
      <c r="B47" s="69" t="s">
        <v>333</v>
      </c>
      <c r="D47" s="67">
        <v>1280</v>
      </c>
      <c r="E47" s="62" t="s">
        <v>253</v>
      </c>
    </row>
    <row r="48" spans="1:5" ht="30" x14ac:dyDescent="0.25">
      <c r="A48" s="69" t="s">
        <v>334</v>
      </c>
      <c r="B48" s="69" t="s">
        <v>335</v>
      </c>
      <c r="D48" s="67">
        <v>1290</v>
      </c>
      <c r="E48" s="62" t="s">
        <v>254</v>
      </c>
    </row>
    <row r="49" spans="1:5" ht="60" x14ac:dyDescent="0.25">
      <c r="A49" s="69" t="s">
        <v>336</v>
      </c>
      <c r="B49" s="69" t="s">
        <v>337</v>
      </c>
      <c r="D49" s="67">
        <v>1300</v>
      </c>
      <c r="E49" s="62" t="s">
        <v>255</v>
      </c>
    </row>
    <row r="50" spans="1:5" x14ac:dyDescent="0.25">
      <c r="A50" s="69" t="s">
        <v>338</v>
      </c>
      <c r="B50" s="69" t="s">
        <v>339</v>
      </c>
      <c r="D50" s="67">
        <v>1310</v>
      </c>
      <c r="E50" s="62" t="s">
        <v>256</v>
      </c>
    </row>
    <row r="51" spans="1:5" ht="60" x14ac:dyDescent="0.25">
      <c r="A51" s="69" t="s">
        <v>340</v>
      </c>
      <c r="B51" s="69" t="s">
        <v>341</v>
      </c>
      <c r="D51" s="67">
        <v>1320</v>
      </c>
      <c r="E51" s="62" t="s">
        <v>257</v>
      </c>
    </row>
    <row r="52" spans="1:5" x14ac:dyDescent="0.25">
      <c r="A52" s="69" t="s">
        <v>342</v>
      </c>
      <c r="B52" s="69" t="s">
        <v>343</v>
      </c>
      <c r="D52" s="67">
        <v>1330</v>
      </c>
      <c r="E52" s="62" t="s">
        <v>258</v>
      </c>
    </row>
    <row r="53" spans="1:5" ht="30" x14ac:dyDescent="0.25">
      <c r="A53" s="69" t="s">
        <v>51</v>
      </c>
      <c r="B53" s="69" t="s">
        <v>344</v>
      </c>
      <c r="D53" s="67">
        <v>1340</v>
      </c>
      <c r="E53" s="62" t="s">
        <v>259</v>
      </c>
    </row>
    <row r="54" spans="1:5" x14ac:dyDescent="0.25">
      <c r="A54" s="69" t="s">
        <v>345</v>
      </c>
      <c r="B54" s="69" t="s">
        <v>346</v>
      </c>
    </row>
    <row r="55" spans="1:5" x14ac:dyDescent="0.25">
      <c r="A55" s="69" t="s">
        <v>347</v>
      </c>
      <c r="B55" s="69" t="s">
        <v>348</v>
      </c>
    </row>
    <row r="56" spans="1:5" x14ac:dyDescent="0.25">
      <c r="A56" s="69" t="s">
        <v>349</v>
      </c>
      <c r="B56" s="69" t="s">
        <v>350</v>
      </c>
    </row>
    <row r="57" spans="1:5" x14ac:dyDescent="0.25">
      <c r="A57" s="69" t="s">
        <v>351</v>
      </c>
      <c r="B57" s="69" t="s">
        <v>352</v>
      </c>
    </row>
    <row r="58" spans="1:5" x14ac:dyDescent="0.25">
      <c r="A58" s="69" t="s">
        <v>353</v>
      </c>
      <c r="B58" s="69" t="s">
        <v>354</v>
      </c>
    </row>
    <row r="59" spans="1:5" x14ac:dyDescent="0.25">
      <c r="A59" s="69" t="s">
        <v>355</v>
      </c>
      <c r="B59" s="69" t="s">
        <v>356</v>
      </c>
    </row>
    <row r="60" spans="1:5" x14ac:dyDescent="0.25">
      <c r="A60" s="69" t="s">
        <v>357</v>
      </c>
      <c r="B60" s="69" t="s">
        <v>358</v>
      </c>
    </row>
    <row r="61" spans="1:5" x14ac:dyDescent="0.25">
      <c r="A61" s="69" t="s">
        <v>359</v>
      </c>
      <c r="B61" s="69" t="s">
        <v>360</v>
      </c>
    </row>
    <row r="62" spans="1:5" x14ac:dyDescent="0.25">
      <c r="A62" s="69" t="s">
        <v>361</v>
      </c>
      <c r="B62" s="69" t="s">
        <v>362</v>
      </c>
    </row>
    <row r="63" spans="1:5" x14ac:dyDescent="0.25">
      <c r="A63" s="69" t="s">
        <v>363</v>
      </c>
      <c r="B63" s="69" t="s">
        <v>364</v>
      </c>
    </row>
    <row r="64" spans="1:5" x14ac:dyDescent="0.25">
      <c r="A64" s="69" t="s">
        <v>365</v>
      </c>
      <c r="B64" s="69" t="s">
        <v>366</v>
      </c>
    </row>
    <row r="65" spans="1:2" x14ac:dyDescent="0.25">
      <c r="A65" s="69" t="s">
        <v>367</v>
      </c>
      <c r="B65" s="69" t="s">
        <v>368</v>
      </c>
    </row>
    <row r="66" spans="1:2" x14ac:dyDescent="0.25">
      <c r="A66" s="69" t="s">
        <v>369</v>
      </c>
      <c r="B66" s="69" t="s">
        <v>370</v>
      </c>
    </row>
    <row r="67" spans="1:2" x14ac:dyDescent="0.25">
      <c r="A67" s="69" t="s">
        <v>46</v>
      </c>
      <c r="B67" s="69" t="s">
        <v>371</v>
      </c>
    </row>
    <row r="68" spans="1:2" x14ac:dyDescent="0.25">
      <c r="A68" s="69" t="s">
        <v>372</v>
      </c>
      <c r="B68" s="69" t="s">
        <v>373</v>
      </c>
    </row>
    <row r="69" spans="1:2" x14ac:dyDescent="0.25">
      <c r="A69" s="69" t="s">
        <v>374</v>
      </c>
      <c r="B69" s="69" t="s">
        <v>375</v>
      </c>
    </row>
    <row r="70" spans="1:2" x14ac:dyDescent="0.25">
      <c r="A70" s="69" t="s">
        <v>376</v>
      </c>
      <c r="B70" s="69" t="s">
        <v>377</v>
      </c>
    </row>
    <row r="71" spans="1:2" x14ac:dyDescent="0.25">
      <c r="A71" s="69" t="s">
        <v>378</v>
      </c>
      <c r="B71" s="69" t="s">
        <v>379</v>
      </c>
    </row>
    <row r="72" spans="1:2" x14ac:dyDescent="0.25">
      <c r="A72" s="69" t="s">
        <v>380</v>
      </c>
      <c r="B72" s="69" t="s">
        <v>381</v>
      </c>
    </row>
    <row r="73" spans="1:2" x14ac:dyDescent="0.25">
      <c r="A73" s="69" t="s">
        <v>382</v>
      </c>
      <c r="B73" s="69" t="s">
        <v>383</v>
      </c>
    </row>
    <row r="74" spans="1:2" x14ac:dyDescent="0.25">
      <c r="A74" s="69" t="s">
        <v>384</v>
      </c>
      <c r="B74" s="69" t="s">
        <v>385</v>
      </c>
    </row>
    <row r="75" spans="1:2" x14ac:dyDescent="0.25">
      <c r="A75" s="69" t="s">
        <v>386</v>
      </c>
      <c r="B75" s="69" t="s">
        <v>387</v>
      </c>
    </row>
    <row r="76" spans="1:2" x14ac:dyDescent="0.25">
      <c r="A76" s="69" t="s">
        <v>388</v>
      </c>
      <c r="B76" s="69" t="s">
        <v>389</v>
      </c>
    </row>
    <row r="77" spans="1:2" x14ac:dyDescent="0.25">
      <c r="A77" s="69" t="s">
        <v>390</v>
      </c>
      <c r="B77" s="69" t="s">
        <v>391</v>
      </c>
    </row>
    <row r="78" spans="1:2" x14ac:dyDescent="0.25">
      <c r="A78" s="69" t="s">
        <v>392</v>
      </c>
      <c r="B78" s="69" t="s">
        <v>393</v>
      </c>
    </row>
    <row r="79" spans="1:2" x14ac:dyDescent="0.25">
      <c r="A79" s="69" t="s">
        <v>394</v>
      </c>
      <c r="B79" s="69" t="s">
        <v>395</v>
      </c>
    </row>
    <row r="80" spans="1:2" x14ac:dyDescent="0.25">
      <c r="A80" s="69" t="s">
        <v>396</v>
      </c>
      <c r="B80" s="69" t="s">
        <v>397</v>
      </c>
    </row>
    <row r="81" spans="1:2" x14ac:dyDescent="0.25">
      <c r="A81" s="69" t="s">
        <v>398</v>
      </c>
      <c r="B81" s="69" t="s">
        <v>399</v>
      </c>
    </row>
    <row r="82" spans="1:2" x14ac:dyDescent="0.25">
      <c r="A82" s="69" t="s">
        <v>400</v>
      </c>
      <c r="B82" s="69" t="s">
        <v>401</v>
      </c>
    </row>
    <row r="83" spans="1:2" x14ac:dyDescent="0.25">
      <c r="A83" s="69" t="s">
        <v>402</v>
      </c>
      <c r="B83" s="69" t="s">
        <v>403</v>
      </c>
    </row>
    <row r="84" spans="1:2" x14ac:dyDescent="0.25">
      <c r="A84" s="69" t="s">
        <v>404</v>
      </c>
      <c r="B84" s="69" t="s">
        <v>405</v>
      </c>
    </row>
    <row r="85" spans="1:2" x14ac:dyDescent="0.25">
      <c r="A85" s="69" t="s">
        <v>406</v>
      </c>
      <c r="B85" s="69" t="s">
        <v>407</v>
      </c>
    </row>
    <row r="86" spans="1:2" x14ac:dyDescent="0.25">
      <c r="A86" s="69" t="s">
        <v>408</v>
      </c>
      <c r="B86" s="69" t="s">
        <v>409</v>
      </c>
    </row>
    <row r="87" spans="1:2" x14ac:dyDescent="0.25">
      <c r="A87" s="69" t="s">
        <v>410</v>
      </c>
      <c r="B87" s="69" t="s">
        <v>411</v>
      </c>
    </row>
    <row r="88" spans="1:2" x14ac:dyDescent="0.25">
      <c r="A88" s="69" t="s">
        <v>412</v>
      </c>
      <c r="B88" s="69" t="s">
        <v>413</v>
      </c>
    </row>
    <row r="89" spans="1:2" x14ac:dyDescent="0.25">
      <c r="A89" s="69" t="s">
        <v>414</v>
      </c>
      <c r="B89" s="69" t="s">
        <v>415</v>
      </c>
    </row>
    <row r="90" spans="1:2" x14ac:dyDescent="0.25">
      <c r="A90" s="69" t="s">
        <v>416</v>
      </c>
      <c r="B90" s="69" t="s">
        <v>417</v>
      </c>
    </row>
    <row r="91" spans="1:2" x14ac:dyDescent="0.25">
      <c r="A91" s="69" t="s">
        <v>418</v>
      </c>
      <c r="B91" s="69" t="s">
        <v>419</v>
      </c>
    </row>
    <row r="92" spans="1:2" x14ac:dyDescent="0.25">
      <c r="A92" s="69" t="s">
        <v>420</v>
      </c>
      <c r="B92" s="69" t="s">
        <v>421</v>
      </c>
    </row>
    <row r="93" spans="1:2" x14ac:dyDescent="0.25">
      <c r="A93" s="69" t="s">
        <v>422</v>
      </c>
      <c r="B93" s="69" t="s">
        <v>423</v>
      </c>
    </row>
    <row r="94" spans="1:2" x14ac:dyDescent="0.25">
      <c r="A94" s="69" t="s">
        <v>424</v>
      </c>
      <c r="B94" s="69" t="s">
        <v>425</v>
      </c>
    </row>
    <row r="95" spans="1:2" x14ac:dyDescent="0.25">
      <c r="A95" s="69" t="s">
        <v>426</v>
      </c>
      <c r="B95" s="69" t="s">
        <v>427</v>
      </c>
    </row>
    <row r="96" spans="1:2" x14ac:dyDescent="0.25">
      <c r="A96" s="69" t="s">
        <v>428</v>
      </c>
      <c r="B96" s="69" t="s">
        <v>429</v>
      </c>
    </row>
    <row r="97" spans="1:2" x14ac:dyDescent="0.25">
      <c r="A97" s="69" t="s">
        <v>430</v>
      </c>
      <c r="B97" s="69" t="s">
        <v>431</v>
      </c>
    </row>
    <row r="98" spans="1:2" x14ac:dyDescent="0.25">
      <c r="A98" s="69" t="s">
        <v>432</v>
      </c>
      <c r="B98" s="69" t="s">
        <v>433</v>
      </c>
    </row>
    <row r="99" spans="1:2" x14ac:dyDescent="0.25">
      <c r="A99" s="69" t="s">
        <v>434</v>
      </c>
      <c r="B99" s="69" t="s">
        <v>435</v>
      </c>
    </row>
    <row r="100" spans="1:2" x14ac:dyDescent="0.25">
      <c r="A100" s="69" t="s">
        <v>436</v>
      </c>
      <c r="B100" s="69" t="s">
        <v>437</v>
      </c>
    </row>
    <row r="101" spans="1:2" x14ac:dyDescent="0.25">
      <c r="A101" s="69" t="s">
        <v>438</v>
      </c>
      <c r="B101" s="69" t="s">
        <v>439</v>
      </c>
    </row>
    <row r="102" spans="1:2" x14ac:dyDescent="0.25">
      <c r="A102" s="69" t="s">
        <v>440</v>
      </c>
      <c r="B102" s="69" t="s">
        <v>441</v>
      </c>
    </row>
    <row r="103" spans="1:2" x14ac:dyDescent="0.25">
      <c r="A103" s="69" t="s">
        <v>442</v>
      </c>
      <c r="B103" s="69" t="s">
        <v>443</v>
      </c>
    </row>
    <row r="104" spans="1:2" x14ac:dyDescent="0.25">
      <c r="A104" s="69" t="s">
        <v>444</v>
      </c>
      <c r="B104" s="69" t="s">
        <v>445</v>
      </c>
    </row>
    <row r="105" spans="1:2" x14ac:dyDescent="0.25">
      <c r="A105" s="69" t="s">
        <v>446</v>
      </c>
      <c r="B105" s="69" t="s">
        <v>447</v>
      </c>
    </row>
    <row r="106" spans="1:2" x14ac:dyDescent="0.25">
      <c r="A106" s="69" t="s">
        <v>448</v>
      </c>
      <c r="B106" s="69" t="s">
        <v>449</v>
      </c>
    </row>
    <row r="107" spans="1:2" x14ac:dyDescent="0.25">
      <c r="A107" s="69" t="s">
        <v>450</v>
      </c>
      <c r="B107" s="69" t="s">
        <v>451</v>
      </c>
    </row>
    <row r="108" spans="1:2" x14ac:dyDescent="0.25">
      <c r="A108" s="69" t="s">
        <v>452</v>
      </c>
      <c r="B108" s="69" t="s">
        <v>453</v>
      </c>
    </row>
    <row r="109" spans="1:2" x14ac:dyDescent="0.25">
      <c r="A109" s="69" t="s">
        <v>454</v>
      </c>
      <c r="B109" s="69" t="s">
        <v>455</v>
      </c>
    </row>
    <row r="110" spans="1:2" x14ac:dyDescent="0.25">
      <c r="A110" s="69" t="s">
        <v>456</v>
      </c>
      <c r="B110" s="69" t="s">
        <v>457</v>
      </c>
    </row>
    <row r="111" spans="1:2" x14ac:dyDescent="0.25">
      <c r="A111" s="69" t="s">
        <v>458</v>
      </c>
      <c r="B111" s="69" t="s">
        <v>459</v>
      </c>
    </row>
    <row r="112" spans="1:2" x14ac:dyDescent="0.25">
      <c r="A112" s="69" t="s">
        <v>460</v>
      </c>
      <c r="B112" s="69" t="s">
        <v>461</v>
      </c>
    </row>
    <row r="113" spans="1:2" x14ac:dyDescent="0.25">
      <c r="A113" s="69" t="s">
        <v>462</v>
      </c>
      <c r="B113" s="69" t="s">
        <v>463</v>
      </c>
    </row>
    <row r="114" spans="1:2" x14ac:dyDescent="0.25">
      <c r="A114" s="69" t="s">
        <v>464</v>
      </c>
      <c r="B114" s="69" t="s">
        <v>465</v>
      </c>
    </row>
    <row r="115" spans="1:2" x14ac:dyDescent="0.25">
      <c r="A115" s="69" t="s">
        <v>466</v>
      </c>
      <c r="B115" s="69" t="s">
        <v>467</v>
      </c>
    </row>
    <row r="116" spans="1:2" x14ac:dyDescent="0.25">
      <c r="A116" s="69" t="s">
        <v>468</v>
      </c>
      <c r="B116" s="69" t="s">
        <v>469</v>
      </c>
    </row>
    <row r="117" spans="1:2" x14ac:dyDescent="0.25">
      <c r="A117" s="69" t="s">
        <v>470</v>
      </c>
      <c r="B117" s="69" t="s">
        <v>471</v>
      </c>
    </row>
    <row r="118" spans="1:2" x14ac:dyDescent="0.25">
      <c r="A118" s="69" t="s">
        <v>472</v>
      </c>
      <c r="B118" s="69" t="s">
        <v>473</v>
      </c>
    </row>
    <row r="119" spans="1:2" x14ac:dyDescent="0.25">
      <c r="A119" s="69" t="s">
        <v>474</v>
      </c>
      <c r="B119" s="69" t="s">
        <v>475</v>
      </c>
    </row>
    <row r="120" spans="1:2" x14ac:dyDescent="0.25">
      <c r="A120" s="69" t="s">
        <v>476</v>
      </c>
      <c r="B120" s="69" t="s">
        <v>477</v>
      </c>
    </row>
    <row r="121" spans="1:2" x14ac:dyDescent="0.25">
      <c r="A121" s="69" t="s">
        <v>478</v>
      </c>
      <c r="B121" s="69" t="s">
        <v>479</v>
      </c>
    </row>
    <row r="122" spans="1:2" x14ac:dyDescent="0.25">
      <c r="A122" s="69" t="s">
        <v>480</v>
      </c>
      <c r="B122" s="69" t="s">
        <v>481</v>
      </c>
    </row>
    <row r="123" spans="1:2" x14ac:dyDescent="0.25">
      <c r="A123" s="69" t="s">
        <v>482</v>
      </c>
      <c r="B123" s="69" t="s">
        <v>483</v>
      </c>
    </row>
    <row r="124" spans="1:2" x14ac:dyDescent="0.25">
      <c r="A124" s="69" t="s">
        <v>484</v>
      </c>
      <c r="B124" s="69" t="s">
        <v>485</v>
      </c>
    </row>
    <row r="125" spans="1:2" x14ac:dyDescent="0.25">
      <c r="A125" s="69" t="s">
        <v>486</v>
      </c>
      <c r="B125" s="69" t="s">
        <v>487</v>
      </c>
    </row>
    <row r="126" spans="1:2" x14ac:dyDescent="0.25">
      <c r="A126" s="69" t="s">
        <v>488</v>
      </c>
      <c r="B126" s="69" t="s">
        <v>489</v>
      </c>
    </row>
    <row r="127" spans="1:2" x14ac:dyDescent="0.25">
      <c r="A127" s="69" t="s">
        <v>490</v>
      </c>
      <c r="B127" s="69" t="s">
        <v>491</v>
      </c>
    </row>
    <row r="128" spans="1:2" x14ac:dyDescent="0.25">
      <c r="A128" s="69" t="s">
        <v>492</v>
      </c>
      <c r="B128" s="69" t="s">
        <v>493</v>
      </c>
    </row>
    <row r="129" spans="1:2" x14ac:dyDescent="0.25">
      <c r="A129" s="69" t="s">
        <v>494</v>
      </c>
      <c r="B129" s="69" t="s">
        <v>495</v>
      </c>
    </row>
    <row r="130" spans="1:2" x14ac:dyDescent="0.25">
      <c r="A130" s="69" t="s">
        <v>496</v>
      </c>
      <c r="B130" s="69" t="s">
        <v>497</v>
      </c>
    </row>
    <row r="131" spans="1:2" x14ac:dyDescent="0.25">
      <c r="A131" s="69" t="s">
        <v>498</v>
      </c>
      <c r="B131" s="69" t="s">
        <v>499</v>
      </c>
    </row>
    <row r="132" spans="1:2" x14ac:dyDescent="0.25">
      <c r="A132" s="69" t="s">
        <v>500</v>
      </c>
      <c r="B132" s="69" t="s">
        <v>501</v>
      </c>
    </row>
    <row r="133" spans="1:2" x14ac:dyDescent="0.25">
      <c r="A133" s="69" t="s">
        <v>502</v>
      </c>
      <c r="B133" s="69" t="s">
        <v>503</v>
      </c>
    </row>
    <row r="134" spans="1:2" x14ac:dyDescent="0.25">
      <c r="A134" s="69" t="s">
        <v>504</v>
      </c>
      <c r="B134" s="69" t="s">
        <v>505</v>
      </c>
    </row>
    <row r="135" spans="1:2" x14ac:dyDescent="0.25">
      <c r="A135" s="69" t="s">
        <v>506</v>
      </c>
      <c r="B135" s="69" t="s">
        <v>507</v>
      </c>
    </row>
    <row r="136" spans="1:2" x14ac:dyDescent="0.25">
      <c r="A136" s="69" t="s">
        <v>508</v>
      </c>
      <c r="B136" s="69" t="s">
        <v>509</v>
      </c>
    </row>
    <row r="137" spans="1:2" x14ac:dyDescent="0.25">
      <c r="A137" s="69" t="s">
        <v>510</v>
      </c>
      <c r="B137" s="69" t="s">
        <v>511</v>
      </c>
    </row>
    <row r="138" spans="1:2" x14ac:dyDescent="0.25">
      <c r="A138" s="69" t="s">
        <v>512</v>
      </c>
      <c r="B138" s="69" t="s">
        <v>513</v>
      </c>
    </row>
    <row r="139" spans="1:2" x14ac:dyDescent="0.25">
      <c r="A139" s="69" t="s">
        <v>514</v>
      </c>
      <c r="B139" s="69" t="s">
        <v>515</v>
      </c>
    </row>
    <row r="140" spans="1:2" x14ac:dyDescent="0.25">
      <c r="A140" s="69" t="s">
        <v>516</v>
      </c>
      <c r="B140" s="69" t="s">
        <v>517</v>
      </c>
    </row>
    <row r="141" spans="1:2" x14ac:dyDescent="0.25">
      <c r="A141" s="69" t="s">
        <v>518</v>
      </c>
      <c r="B141" s="69" t="s">
        <v>519</v>
      </c>
    </row>
    <row r="142" spans="1:2" x14ac:dyDescent="0.25">
      <c r="A142" s="69" t="s">
        <v>520</v>
      </c>
      <c r="B142" s="69" t="s">
        <v>521</v>
      </c>
    </row>
    <row r="143" spans="1:2" x14ac:dyDescent="0.25">
      <c r="A143" s="69" t="s">
        <v>522</v>
      </c>
      <c r="B143" s="69" t="s">
        <v>523</v>
      </c>
    </row>
    <row r="144" spans="1:2" x14ac:dyDescent="0.25">
      <c r="A144" s="69" t="s">
        <v>524</v>
      </c>
      <c r="B144" s="69" t="s">
        <v>525</v>
      </c>
    </row>
    <row r="145" spans="1:2" x14ac:dyDescent="0.25">
      <c r="A145" s="69" t="s">
        <v>526</v>
      </c>
      <c r="B145" s="69" t="s">
        <v>527</v>
      </c>
    </row>
    <row r="146" spans="1:2" x14ac:dyDescent="0.25">
      <c r="A146" s="69" t="s">
        <v>528</v>
      </c>
      <c r="B146" s="69" t="s">
        <v>529</v>
      </c>
    </row>
    <row r="147" spans="1:2" x14ac:dyDescent="0.25">
      <c r="A147" s="69" t="s">
        <v>530</v>
      </c>
      <c r="B147" s="69" t="s">
        <v>531</v>
      </c>
    </row>
    <row r="148" spans="1:2" x14ac:dyDescent="0.25">
      <c r="A148" s="69" t="s">
        <v>532</v>
      </c>
      <c r="B148" s="69" t="s">
        <v>533</v>
      </c>
    </row>
    <row r="149" spans="1:2" x14ac:dyDescent="0.25">
      <c r="A149" s="69" t="s">
        <v>534</v>
      </c>
      <c r="B149" s="69" t="s">
        <v>535</v>
      </c>
    </row>
    <row r="150" spans="1:2" x14ac:dyDescent="0.25">
      <c r="A150" s="69" t="s">
        <v>536</v>
      </c>
      <c r="B150" s="69" t="s">
        <v>537</v>
      </c>
    </row>
    <row r="151" spans="1:2" x14ac:dyDescent="0.25">
      <c r="A151" s="69" t="s">
        <v>538</v>
      </c>
      <c r="B151" s="69" t="s">
        <v>539</v>
      </c>
    </row>
    <row r="152" spans="1:2" x14ac:dyDescent="0.25">
      <c r="A152" s="69" t="s">
        <v>540</v>
      </c>
      <c r="B152" s="69" t="s">
        <v>541</v>
      </c>
    </row>
    <row r="153" spans="1:2" x14ac:dyDescent="0.25">
      <c r="A153" s="69" t="s">
        <v>542</v>
      </c>
      <c r="B153" s="69" t="s">
        <v>543</v>
      </c>
    </row>
    <row r="154" spans="1:2" x14ac:dyDescent="0.25">
      <c r="A154" s="69" t="s">
        <v>544</v>
      </c>
      <c r="B154" s="69" t="s">
        <v>545</v>
      </c>
    </row>
    <row r="155" spans="1:2" x14ac:dyDescent="0.25">
      <c r="A155" s="69" t="s">
        <v>546</v>
      </c>
      <c r="B155" s="69" t="s">
        <v>547</v>
      </c>
    </row>
    <row r="156" spans="1:2" x14ac:dyDescent="0.25">
      <c r="A156" s="69" t="s">
        <v>548</v>
      </c>
      <c r="B156" s="69" t="s">
        <v>549</v>
      </c>
    </row>
    <row r="157" spans="1:2" x14ac:dyDescent="0.25">
      <c r="A157" s="69" t="s">
        <v>550</v>
      </c>
      <c r="B157" s="69" t="s">
        <v>551</v>
      </c>
    </row>
    <row r="158" spans="1:2" x14ac:dyDescent="0.25">
      <c r="A158" s="69" t="s">
        <v>552</v>
      </c>
      <c r="B158" s="69" t="s">
        <v>553</v>
      </c>
    </row>
    <row r="159" spans="1:2" x14ac:dyDescent="0.25">
      <c r="A159" s="69" t="s">
        <v>554</v>
      </c>
      <c r="B159" s="69" t="s">
        <v>555</v>
      </c>
    </row>
    <row r="160" spans="1:2" x14ac:dyDescent="0.25">
      <c r="A160" s="69" t="s">
        <v>556</v>
      </c>
      <c r="B160" s="69" t="s">
        <v>557</v>
      </c>
    </row>
    <row r="161" spans="1:2" x14ac:dyDescent="0.25">
      <c r="A161" s="69" t="s">
        <v>558</v>
      </c>
      <c r="B161" s="69" t="s">
        <v>559</v>
      </c>
    </row>
    <row r="162" spans="1:2" x14ac:dyDescent="0.25">
      <c r="A162" s="69" t="s">
        <v>560</v>
      </c>
      <c r="B162" s="69" t="s">
        <v>561</v>
      </c>
    </row>
    <row r="163" spans="1:2" x14ac:dyDescent="0.25">
      <c r="A163" s="69" t="s">
        <v>562</v>
      </c>
      <c r="B163" s="69" t="s">
        <v>563</v>
      </c>
    </row>
    <row r="164" spans="1:2" x14ac:dyDescent="0.25">
      <c r="A164" s="69" t="s">
        <v>564</v>
      </c>
      <c r="B164" s="69" t="s">
        <v>565</v>
      </c>
    </row>
    <row r="165" spans="1:2" x14ac:dyDescent="0.25">
      <c r="A165" s="69" t="s">
        <v>566</v>
      </c>
      <c r="B165" s="69" t="s">
        <v>567</v>
      </c>
    </row>
    <row r="166" spans="1:2" x14ac:dyDescent="0.25">
      <c r="A166" s="69" t="s">
        <v>568</v>
      </c>
      <c r="B166" s="69" t="s">
        <v>569</v>
      </c>
    </row>
    <row r="167" spans="1:2" x14ac:dyDescent="0.25">
      <c r="A167" s="69" t="s">
        <v>570</v>
      </c>
      <c r="B167" s="69" t="s">
        <v>571</v>
      </c>
    </row>
    <row r="168" spans="1:2" x14ac:dyDescent="0.25">
      <c r="A168" s="69" t="s">
        <v>572</v>
      </c>
      <c r="B168" s="69" t="s">
        <v>573</v>
      </c>
    </row>
    <row r="169" spans="1:2" x14ac:dyDescent="0.25">
      <c r="A169" s="69" t="s">
        <v>574</v>
      </c>
      <c r="B169" s="69" t="s">
        <v>575</v>
      </c>
    </row>
    <row r="170" spans="1:2" x14ac:dyDescent="0.25">
      <c r="A170" s="69" t="s">
        <v>576</v>
      </c>
      <c r="B170" s="69" t="s">
        <v>577</v>
      </c>
    </row>
    <row r="171" spans="1:2" x14ac:dyDescent="0.25">
      <c r="A171" s="69" t="s">
        <v>578</v>
      </c>
      <c r="B171" s="69" t="s">
        <v>579</v>
      </c>
    </row>
    <row r="172" spans="1:2" x14ac:dyDescent="0.25">
      <c r="A172" s="69" t="s">
        <v>580</v>
      </c>
      <c r="B172" s="69" t="s">
        <v>581</v>
      </c>
    </row>
    <row r="173" spans="1:2" x14ac:dyDescent="0.25">
      <c r="A173" s="69" t="s">
        <v>582</v>
      </c>
      <c r="B173" s="69" t="s">
        <v>583</v>
      </c>
    </row>
    <row r="174" spans="1:2" x14ac:dyDescent="0.25">
      <c r="A174" s="69" t="s">
        <v>584</v>
      </c>
      <c r="B174" s="69" t="s">
        <v>585</v>
      </c>
    </row>
    <row r="175" spans="1:2" x14ac:dyDescent="0.25">
      <c r="A175" s="69" t="s">
        <v>586</v>
      </c>
      <c r="B175" s="69" t="s">
        <v>587</v>
      </c>
    </row>
    <row r="176" spans="1:2" x14ac:dyDescent="0.25">
      <c r="A176" s="69" t="s">
        <v>588</v>
      </c>
      <c r="B176" s="69" t="s">
        <v>589</v>
      </c>
    </row>
    <row r="177" spans="1:2" x14ac:dyDescent="0.25">
      <c r="A177" s="69" t="s">
        <v>590</v>
      </c>
      <c r="B177" s="69" t="s">
        <v>591</v>
      </c>
    </row>
    <row r="178" spans="1:2" x14ac:dyDescent="0.25">
      <c r="A178" s="69" t="s">
        <v>592</v>
      </c>
      <c r="B178" s="69" t="s">
        <v>593</v>
      </c>
    </row>
    <row r="179" spans="1:2" x14ac:dyDescent="0.25">
      <c r="A179" s="69" t="s">
        <v>594</v>
      </c>
      <c r="B179" s="69" t="s">
        <v>595</v>
      </c>
    </row>
    <row r="180" spans="1:2" x14ac:dyDescent="0.25">
      <c r="A180" s="69" t="s">
        <v>596</v>
      </c>
      <c r="B180" s="69" t="s">
        <v>597</v>
      </c>
    </row>
    <row r="181" spans="1:2" x14ac:dyDescent="0.25">
      <c r="A181" s="69" t="s">
        <v>598</v>
      </c>
      <c r="B181" s="69" t="s">
        <v>599</v>
      </c>
    </row>
    <row r="182" spans="1:2" x14ac:dyDescent="0.25">
      <c r="A182" s="69" t="s">
        <v>600</v>
      </c>
      <c r="B182" s="69" t="s">
        <v>601</v>
      </c>
    </row>
    <row r="183" spans="1:2" x14ac:dyDescent="0.25">
      <c r="A183" s="69" t="s">
        <v>602</v>
      </c>
      <c r="B183" s="69" t="s">
        <v>603</v>
      </c>
    </row>
    <row r="184" spans="1:2" x14ac:dyDescent="0.25">
      <c r="A184" s="69" t="s">
        <v>604</v>
      </c>
      <c r="B184" s="69" t="s">
        <v>605</v>
      </c>
    </row>
    <row r="185" spans="1:2" x14ac:dyDescent="0.25">
      <c r="A185" s="69" t="s">
        <v>606</v>
      </c>
      <c r="B185" s="69" t="s">
        <v>607</v>
      </c>
    </row>
    <row r="186" spans="1:2" x14ac:dyDescent="0.25">
      <c r="A186" s="69" t="s">
        <v>608</v>
      </c>
      <c r="B186" s="69" t="s">
        <v>609</v>
      </c>
    </row>
    <row r="187" spans="1:2" x14ac:dyDescent="0.25">
      <c r="A187" s="69" t="s">
        <v>610</v>
      </c>
      <c r="B187" s="69" t="s">
        <v>611</v>
      </c>
    </row>
    <row r="188" spans="1:2" x14ac:dyDescent="0.25">
      <c r="A188" s="69" t="s">
        <v>612</v>
      </c>
      <c r="B188" s="69" t="s">
        <v>613</v>
      </c>
    </row>
    <row r="189" spans="1:2" x14ac:dyDescent="0.25">
      <c r="A189" s="69" t="s">
        <v>614</v>
      </c>
      <c r="B189" s="69" t="s">
        <v>615</v>
      </c>
    </row>
    <row r="190" spans="1:2" x14ac:dyDescent="0.25">
      <c r="A190" s="69" t="s">
        <v>616</v>
      </c>
      <c r="B190" s="69" t="s">
        <v>617</v>
      </c>
    </row>
    <row r="191" spans="1:2" x14ac:dyDescent="0.25">
      <c r="A191" s="69" t="s">
        <v>618</v>
      </c>
      <c r="B191" s="69" t="s">
        <v>619</v>
      </c>
    </row>
    <row r="192" spans="1:2" x14ac:dyDescent="0.25">
      <c r="A192" s="69" t="s">
        <v>620</v>
      </c>
      <c r="B192" s="69" t="s">
        <v>621</v>
      </c>
    </row>
    <row r="193" spans="1:2" x14ac:dyDescent="0.25">
      <c r="A193" s="69" t="s">
        <v>622</v>
      </c>
      <c r="B193" s="69" t="s">
        <v>623</v>
      </c>
    </row>
    <row r="194" spans="1:2" x14ac:dyDescent="0.25">
      <c r="A194" s="69" t="s">
        <v>624</v>
      </c>
      <c r="B194" s="69" t="s">
        <v>625</v>
      </c>
    </row>
    <row r="195" spans="1:2" x14ac:dyDescent="0.25">
      <c r="A195" s="69" t="s">
        <v>626</v>
      </c>
      <c r="B195" s="69" t="s">
        <v>627</v>
      </c>
    </row>
    <row r="196" spans="1:2" x14ac:dyDescent="0.25">
      <c r="A196" s="69" t="s">
        <v>628</v>
      </c>
      <c r="B196" s="69" t="s">
        <v>629</v>
      </c>
    </row>
    <row r="197" spans="1:2" x14ac:dyDescent="0.25">
      <c r="A197" s="69" t="s">
        <v>630</v>
      </c>
      <c r="B197" s="69" t="s">
        <v>631</v>
      </c>
    </row>
    <row r="198" spans="1:2" x14ac:dyDescent="0.25">
      <c r="A198" s="69" t="s">
        <v>632</v>
      </c>
      <c r="B198" s="69" t="s">
        <v>633</v>
      </c>
    </row>
    <row r="199" spans="1:2" x14ac:dyDescent="0.25">
      <c r="A199" s="69" t="s">
        <v>634</v>
      </c>
      <c r="B199" s="69" t="s">
        <v>635</v>
      </c>
    </row>
    <row r="200" spans="1:2" x14ac:dyDescent="0.25">
      <c r="A200" s="69" t="s">
        <v>636</v>
      </c>
      <c r="B200" s="69" t="s">
        <v>637</v>
      </c>
    </row>
    <row r="201" spans="1:2" x14ac:dyDescent="0.25">
      <c r="A201" s="69" t="s">
        <v>50</v>
      </c>
      <c r="B201" s="69" t="s">
        <v>638</v>
      </c>
    </row>
    <row r="202" spans="1:2" x14ac:dyDescent="0.25">
      <c r="A202" s="69" t="s">
        <v>639</v>
      </c>
      <c r="B202" s="69" t="s">
        <v>640</v>
      </c>
    </row>
    <row r="203" spans="1:2" x14ac:dyDescent="0.25">
      <c r="A203" s="69" t="s">
        <v>641</v>
      </c>
      <c r="B203" s="69" t="s">
        <v>642</v>
      </c>
    </row>
    <row r="204" spans="1:2" x14ac:dyDescent="0.25">
      <c r="A204" s="69" t="s">
        <v>643</v>
      </c>
      <c r="B204" s="69" t="s">
        <v>644</v>
      </c>
    </row>
    <row r="205" spans="1:2" x14ac:dyDescent="0.25">
      <c r="A205" s="69" t="s">
        <v>645</v>
      </c>
      <c r="B205" s="69" t="s">
        <v>646</v>
      </c>
    </row>
    <row r="206" spans="1:2" x14ac:dyDescent="0.25">
      <c r="A206" s="69" t="s">
        <v>647</v>
      </c>
      <c r="B206" s="69" t="s">
        <v>648</v>
      </c>
    </row>
    <row r="207" spans="1:2" x14ac:dyDescent="0.25">
      <c r="A207" s="69" t="s">
        <v>649</v>
      </c>
      <c r="B207" s="69" t="s">
        <v>650</v>
      </c>
    </row>
    <row r="208" spans="1:2" x14ac:dyDescent="0.25">
      <c r="A208" s="69" t="s">
        <v>651</v>
      </c>
      <c r="B208" s="69" t="s">
        <v>652</v>
      </c>
    </row>
    <row r="209" spans="1:2" x14ac:dyDescent="0.25">
      <c r="A209" s="69" t="s">
        <v>653</v>
      </c>
      <c r="B209" s="69" t="s">
        <v>654</v>
      </c>
    </row>
    <row r="210" spans="1:2" x14ac:dyDescent="0.25">
      <c r="A210" s="69" t="s">
        <v>655</v>
      </c>
      <c r="B210" s="69" t="s">
        <v>656</v>
      </c>
    </row>
    <row r="211" spans="1:2" x14ac:dyDescent="0.25">
      <c r="A211" s="69" t="s">
        <v>657</v>
      </c>
      <c r="B211" s="69" t="s">
        <v>658</v>
      </c>
    </row>
    <row r="212" spans="1:2" x14ac:dyDescent="0.25">
      <c r="A212" s="69" t="s">
        <v>659</v>
      </c>
      <c r="B212" s="69" t="s">
        <v>660</v>
      </c>
    </row>
    <row r="213" spans="1:2" x14ac:dyDescent="0.25">
      <c r="A213" s="69" t="s">
        <v>661</v>
      </c>
      <c r="B213" s="69" t="s">
        <v>662</v>
      </c>
    </row>
    <row r="214" spans="1:2" x14ac:dyDescent="0.25">
      <c r="A214" s="69" t="s">
        <v>663</v>
      </c>
      <c r="B214" s="69" t="s">
        <v>664</v>
      </c>
    </row>
    <row r="215" spans="1:2" x14ac:dyDescent="0.25">
      <c r="A215" s="69" t="s">
        <v>665</v>
      </c>
      <c r="B215" s="69" t="s">
        <v>666</v>
      </c>
    </row>
    <row r="216" spans="1:2" x14ac:dyDescent="0.25">
      <c r="A216" s="69" t="s">
        <v>667</v>
      </c>
      <c r="B216" s="69" t="s">
        <v>668</v>
      </c>
    </row>
    <row r="217" spans="1:2" x14ac:dyDescent="0.25">
      <c r="A217" s="69" t="s">
        <v>669</v>
      </c>
      <c r="B217" s="69" t="s">
        <v>670</v>
      </c>
    </row>
    <row r="218" spans="1:2" x14ac:dyDescent="0.25">
      <c r="A218" s="69" t="s">
        <v>671</v>
      </c>
      <c r="B218" s="69" t="s">
        <v>672</v>
      </c>
    </row>
    <row r="219" spans="1:2" x14ac:dyDescent="0.25">
      <c r="A219" s="69" t="s">
        <v>673</v>
      </c>
      <c r="B219" s="69" t="s">
        <v>674</v>
      </c>
    </row>
    <row r="220" spans="1:2" x14ac:dyDescent="0.25">
      <c r="A220" s="69" t="s">
        <v>675</v>
      </c>
      <c r="B220" s="69" t="s">
        <v>676</v>
      </c>
    </row>
    <row r="221" spans="1:2" x14ac:dyDescent="0.25">
      <c r="A221" s="69" t="s">
        <v>677</v>
      </c>
      <c r="B221" s="69" t="s">
        <v>678</v>
      </c>
    </row>
    <row r="222" spans="1:2" x14ac:dyDescent="0.25">
      <c r="A222" s="69" t="s">
        <v>679</v>
      </c>
      <c r="B222" s="69" t="s">
        <v>680</v>
      </c>
    </row>
    <row r="223" spans="1:2" x14ac:dyDescent="0.25">
      <c r="A223" s="69" t="s">
        <v>681</v>
      </c>
      <c r="B223" s="69" t="s">
        <v>682</v>
      </c>
    </row>
    <row r="224" spans="1:2" x14ac:dyDescent="0.25">
      <c r="A224" s="69" t="s">
        <v>683</v>
      </c>
      <c r="B224" s="69" t="s">
        <v>684</v>
      </c>
    </row>
    <row r="225" spans="1:2" x14ac:dyDescent="0.25">
      <c r="A225" s="69" t="s">
        <v>685</v>
      </c>
      <c r="B225" s="69" t="s">
        <v>686</v>
      </c>
    </row>
    <row r="226" spans="1:2" x14ac:dyDescent="0.25">
      <c r="A226" s="69" t="s">
        <v>687</v>
      </c>
      <c r="B226" s="69" t="s">
        <v>688</v>
      </c>
    </row>
    <row r="227" spans="1:2" x14ac:dyDescent="0.25">
      <c r="A227" s="69" t="s">
        <v>689</v>
      </c>
      <c r="B227" s="69" t="s">
        <v>690</v>
      </c>
    </row>
    <row r="228" spans="1:2" x14ac:dyDescent="0.25">
      <c r="A228" s="69" t="s">
        <v>691</v>
      </c>
      <c r="B228" s="69" t="s">
        <v>692</v>
      </c>
    </row>
    <row r="229" spans="1:2" x14ac:dyDescent="0.25">
      <c r="A229" s="69" t="s">
        <v>693</v>
      </c>
      <c r="B229" s="69" t="s">
        <v>694</v>
      </c>
    </row>
    <row r="230" spans="1:2" x14ac:dyDescent="0.25">
      <c r="A230" s="69" t="s">
        <v>695</v>
      </c>
      <c r="B230" s="69" t="s">
        <v>696</v>
      </c>
    </row>
    <row r="231" spans="1:2" x14ac:dyDescent="0.25">
      <c r="A231" s="69" t="s">
        <v>697</v>
      </c>
      <c r="B231" s="69" t="s">
        <v>698</v>
      </c>
    </row>
    <row r="232" spans="1:2" x14ac:dyDescent="0.25">
      <c r="A232" s="69" t="s">
        <v>699</v>
      </c>
      <c r="B232" s="69" t="s">
        <v>700</v>
      </c>
    </row>
    <row r="233" spans="1:2" x14ac:dyDescent="0.25">
      <c r="A233" s="69" t="s">
        <v>701</v>
      </c>
      <c r="B233" s="69" t="s">
        <v>702</v>
      </c>
    </row>
    <row r="234" spans="1:2" x14ac:dyDescent="0.25">
      <c r="A234" s="69" t="s">
        <v>703</v>
      </c>
      <c r="B234" s="69" t="s">
        <v>704</v>
      </c>
    </row>
    <row r="235" spans="1:2" x14ac:dyDescent="0.25">
      <c r="A235" s="69" t="s">
        <v>705</v>
      </c>
      <c r="B235" s="69" t="s">
        <v>706</v>
      </c>
    </row>
    <row r="236" spans="1:2" x14ac:dyDescent="0.25">
      <c r="A236" s="69" t="s">
        <v>707</v>
      </c>
      <c r="B236" s="69" t="s">
        <v>708</v>
      </c>
    </row>
    <row r="237" spans="1:2" x14ac:dyDescent="0.25">
      <c r="A237" s="69" t="s">
        <v>709</v>
      </c>
      <c r="B237" s="69" t="s">
        <v>710</v>
      </c>
    </row>
    <row r="238" spans="1:2" x14ac:dyDescent="0.25">
      <c r="A238" s="69" t="s">
        <v>711</v>
      </c>
      <c r="B238" s="69" t="s">
        <v>712</v>
      </c>
    </row>
    <row r="239" spans="1:2" x14ac:dyDescent="0.25">
      <c r="A239" s="69" t="s">
        <v>713</v>
      </c>
      <c r="B239" s="69" t="s">
        <v>714</v>
      </c>
    </row>
    <row r="240" spans="1:2" x14ac:dyDescent="0.25">
      <c r="A240" s="69" t="s">
        <v>715</v>
      </c>
      <c r="B240" s="69" t="s">
        <v>716</v>
      </c>
    </row>
    <row r="241" spans="1:2" x14ac:dyDescent="0.25">
      <c r="A241" s="69" t="s">
        <v>717</v>
      </c>
      <c r="B241" s="69" t="s">
        <v>718</v>
      </c>
    </row>
    <row r="242" spans="1:2" x14ac:dyDescent="0.25">
      <c r="A242" s="69" t="s">
        <v>719</v>
      </c>
      <c r="B242" s="69" t="s">
        <v>720</v>
      </c>
    </row>
    <row r="243" spans="1:2" x14ac:dyDescent="0.25">
      <c r="A243" s="69" t="s">
        <v>48</v>
      </c>
      <c r="B243" s="69" t="s">
        <v>721</v>
      </c>
    </row>
    <row r="244" spans="1:2" x14ac:dyDescent="0.25">
      <c r="A244" s="69" t="s">
        <v>722</v>
      </c>
      <c r="B244" s="69" t="s">
        <v>723</v>
      </c>
    </row>
    <row r="245" spans="1:2" x14ac:dyDescent="0.25">
      <c r="A245" s="69" t="s">
        <v>724</v>
      </c>
      <c r="B245" s="69" t="s">
        <v>725</v>
      </c>
    </row>
    <row r="246" spans="1:2" x14ac:dyDescent="0.25">
      <c r="A246" s="69" t="s">
        <v>726</v>
      </c>
      <c r="B246" s="69" t="s">
        <v>727</v>
      </c>
    </row>
    <row r="247" spans="1:2" x14ac:dyDescent="0.25">
      <c r="A247" s="69" t="s">
        <v>728</v>
      </c>
      <c r="B247" s="69" t="s">
        <v>729</v>
      </c>
    </row>
    <row r="248" spans="1:2" x14ac:dyDescent="0.25">
      <c r="A248" s="69" t="s">
        <v>730</v>
      </c>
      <c r="B248" s="69" t="s">
        <v>731</v>
      </c>
    </row>
    <row r="249" spans="1:2" x14ac:dyDescent="0.25">
      <c r="A249" s="69" t="s">
        <v>732</v>
      </c>
      <c r="B249" s="69" t="s">
        <v>733</v>
      </c>
    </row>
    <row r="250" spans="1:2" x14ac:dyDescent="0.25">
      <c r="A250" s="69" t="s">
        <v>734</v>
      </c>
      <c r="B250" s="69" t="s">
        <v>735</v>
      </c>
    </row>
    <row r="251" spans="1:2" x14ac:dyDescent="0.25">
      <c r="A251" s="69" t="s">
        <v>736</v>
      </c>
      <c r="B251" s="69" t="s">
        <v>737</v>
      </c>
    </row>
    <row r="252" spans="1:2" x14ac:dyDescent="0.25">
      <c r="A252" s="69" t="s">
        <v>738</v>
      </c>
      <c r="B252" s="69" t="s">
        <v>739</v>
      </c>
    </row>
    <row r="253" spans="1:2" x14ac:dyDescent="0.25">
      <c r="A253" s="69" t="s">
        <v>740</v>
      </c>
      <c r="B253" s="69" t="s">
        <v>741</v>
      </c>
    </row>
    <row r="254" spans="1:2" x14ac:dyDescent="0.25">
      <c r="A254" s="69" t="s">
        <v>742</v>
      </c>
      <c r="B254" s="69" t="s">
        <v>743</v>
      </c>
    </row>
    <row r="255" spans="1:2" x14ac:dyDescent="0.25">
      <c r="A255" s="69" t="s">
        <v>744</v>
      </c>
      <c r="B255" s="69" t="s">
        <v>745</v>
      </c>
    </row>
    <row r="256" spans="1:2" x14ac:dyDescent="0.25">
      <c r="A256" s="69" t="s">
        <v>746</v>
      </c>
      <c r="B256" s="69" t="s">
        <v>747</v>
      </c>
    </row>
    <row r="257" spans="1:2" x14ac:dyDescent="0.25">
      <c r="A257" s="69" t="s">
        <v>748</v>
      </c>
      <c r="B257" s="69" t="s">
        <v>749</v>
      </c>
    </row>
    <row r="258" spans="1:2" x14ac:dyDescent="0.25">
      <c r="A258" s="69" t="s">
        <v>750</v>
      </c>
      <c r="B258" s="69" t="s">
        <v>751</v>
      </c>
    </row>
    <row r="259" spans="1:2" x14ac:dyDescent="0.25">
      <c r="A259" s="69" t="s">
        <v>752</v>
      </c>
      <c r="B259" s="69" t="s">
        <v>753</v>
      </c>
    </row>
    <row r="260" spans="1:2" x14ac:dyDescent="0.25">
      <c r="B260" s="69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Ввведение!</vt:lpstr>
      <vt:lpstr>101.04</vt:lpstr>
      <vt:lpstr>Приложение 101.04</vt:lpstr>
      <vt:lpstr>регистр</vt:lpstr>
      <vt:lpstr>параметры для выбора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Yevgeniy Malishevskiy</dc:creator>
  <cp:lastModifiedBy>Юлия Сулейманова</cp:lastModifiedBy>
  <cp:lastPrinted>2023-04-16T11:09:24Z</cp:lastPrinted>
  <dcterms:created xsi:type="dcterms:W3CDTF">2021-03-17T05:54:04Z</dcterms:created>
  <dcterms:modified xsi:type="dcterms:W3CDTF">2023-05-02T10:14:00Z</dcterms:modified>
</cp:coreProperties>
</file>