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T12" i="4"/>
  <c r="C13" i="4" s="1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<sst xmlns="http://schemas.openxmlformats.org/spreadsheetml/2006/main" count="116" uniqueCount="97">
  <si>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</si>
  <si>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</si>
  <si>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</si>
  <si>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</si>
  <si>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</si>
  <si>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</si>
  <si>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</si>
  <si>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</si>
  <si>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</si>
  <si>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</si>
  <si>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</si>
  <si>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</si>
  <si>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</si>
  <si>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</si>
  <si>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</si>
  <si>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</si>
  <si>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</si>
  <si>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</si>
  <si>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</si>
  <si>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</si>
  <si>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</si>
  <si>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</si>
  <si>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</si>
  <si>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</si>
  <si>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</si>
  <si>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на 1 января след. налогового периода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</si>
  <si>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</si>
  <si>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</si>
  <si>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</si>
  <si>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</si>
  <si>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</si>
  <si>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</si>
  <si>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</si>
  <si>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</si>
  <si>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</si>
  <si>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</si>
  <si>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</si>
  <si>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</si>
  <si>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</si>
  <si>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</si>
  <si>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</si>
  <si>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</si>
  <si>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</si>
  <si>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</si>
  <si>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</si>
  <si>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</si>
  <si>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</si>
  <si>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</si>
  <si>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</si>
  <si>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III.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</si>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</sst>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C5" sqref="C5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85</v>
      </c>
      <c r="B1" s="84"/>
      <c r="C1" s="84"/>
      <c r="D1" s="81" t="s">
        <v>87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89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26</v>
      </c>
      <c r="S8" s="82" t="s">
        <v>10</v>
      </c>
      <c r="T8" s="82" t="s">
        <v>27</v>
      </c>
      <c r="U8" s="82" t="s">
        <v>23</v>
      </c>
      <c r="V8" s="82" t="s">
        <v>28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/>
      <c r="B11" s="10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</row>
    <row r="12" spans="1:22" x14ac:dyDescent="0.25">
      <c r="A12" s="9"/>
      <c r="B12" s="10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/>
      <c r="B13" s="10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/>
      <c r="B14" s="10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/>
      <c r="B15" s="10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/>
      <c r="B16" s="10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</row>
    <row r="17" spans="1:22" x14ac:dyDescent="0.25">
      <c r="A17" s="9"/>
      <c r="B17" s="10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0</v>
      </c>
      <c r="F21" s="13">
        <f t="shared" ref="F21:Q21" si="0">SUM(F11:F20)</f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  <c r="Q21" s="13">
        <f t="shared" si="0"/>
        <v>0</v>
      </c>
      <c r="R21" s="13">
        <f>ROUND(SUM(E21:Q21)/13,2)</f>
        <v>0</v>
      </c>
      <c r="S21" s="14">
        <v>1.4999999999999999E-2</v>
      </c>
      <c r="T21" s="15">
        <f>ROUND(R21*S21,0)</f>
        <v>0</v>
      </c>
      <c r="U21" s="15">
        <f>'Текущие платежи'!M32</f>
        <v>0</v>
      </c>
      <c r="V21" s="24">
        <f>T21-U21</f>
        <v>0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29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30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32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31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A7" workbookViewId="0">
      <selection activeCell="Q26" sqref="Q26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85</v>
      </c>
      <c r="B1" s="84"/>
      <c r="C1" s="84"/>
      <c r="D1" s="92" t="s">
        <v>88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89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33</v>
      </c>
      <c r="D8" s="93" t="s">
        <v>8</v>
      </c>
      <c r="E8" s="91" t="s">
        <v>35</v>
      </c>
      <c r="F8" s="91" t="s">
        <v>36</v>
      </c>
      <c r="G8" s="91" t="s">
        <v>92</v>
      </c>
      <c r="H8" s="94" t="s">
        <v>37</v>
      </c>
      <c r="I8" s="91" t="s">
        <v>34</v>
      </c>
      <c r="J8" s="96" t="s">
        <v>38</v>
      </c>
      <c r="K8" s="97"/>
      <c r="L8" s="91" t="s">
        <v>44</v>
      </c>
      <c r="M8" s="93" t="s">
        <v>39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91</v>
      </c>
      <c r="K9" s="26" t="s">
        <v>90</v>
      </c>
      <c r="L9" s="91"/>
      <c r="M9" s="27" t="s">
        <v>55</v>
      </c>
      <c r="N9" s="26" t="s">
        <v>40</v>
      </c>
      <c r="O9" s="26" t="s">
        <v>41</v>
      </c>
      <c r="P9" s="26" t="s">
        <v>42</v>
      </c>
      <c r="Q9" s="26" t="s">
        <v>43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45</v>
      </c>
      <c r="B11" s="88" t="s">
        <v>46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/>
      <c r="B12" s="10"/>
      <c r="C12" s="10"/>
      <c r="D12" s="9"/>
      <c r="E12" s="30"/>
      <c r="F12" s="31"/>
      <c r="G12" s="31"/>
      <c r="H12" s="11"/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/>
      <c r="B13" s="10"/>
      <c r="C13" s="10"/>
      <c r="D13" s="9"/>
      <c r="E13" s="35"/>
      <c r="F13" s="36"/>
      <c r="G13" s="36"/>
      <c r="H13" s="11"/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51</v>
      </c>
      <c r="C17" s="99"/>
      <c r="D17" s="99"/>
      <c r="E17" s="99"/>
      <c r="F17" s="99"/>
      <c r="G17" s="100"/>
      <c r="H17" s="43">
        <f>SUM(H12:H16)</f>
        <v>0</v>
      </c>
      <c r="I17" s="44"/>
      <c r="J17" s="44"/>
      <c r="K17" s="44"/>
      <c r="L17" s="45">
        <v>1.4999999999999999E-2</v>
      </c>
      <c r="M17" s="46">
        <f t="shared" ref="M17" si="0">ROUND(H17*L17,0)</f>
        <v>0</v>
      </c>
      <c r="N17" s="47">
        <f>ROUND(M17/4,0)</f>
        <v>0</v>
      </c>
      <c r="O17" s="47">
        <f>ROUND(M17/4,0)</f>
        <v>0</v>
      </c>
      <c r="P17" s="47">
        <f>ROUND(M17/4,0)</f>
        <v>0</v>
      </c>
      <c r="Q17" s="47">
        <f>M17-SUM(N17:P17)</f>
        <v>0</v>
      </c>
    </row>
    <row r="18" spans="1:17" ht="15" customHeight="1" x14ac:dyDescent="0.25">
      <c r="A18" s="29" t="s">
        <v>47</v>
      </c>
      <c r="B18" s="88" t="s">
        <v>48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/>
      <c r="B19" s="10"/>
      <c r="C19" s="10"/>
      <c r="D19" s="9"/>
      <c r="E19" s="35"/>
      <c r="F19" s="35"/>
      <c r="G19" s="31"/>
      <c r="H19" s="48"/>
      <c r="I19" s="11"/>
      <c r="J19" s="32"/>
      <c r="K19" s="32"/>
      <c r="L19" s="49">
        <v>1.4999999999999999E-2</v>
      </c>
      <c r="M19" s="50">
        <f>IF(G19&lt;3,0,ROUND(I19/13*G19*L19,0))</f>
        <v>0</v>
      </c>
      <c r="N19" s="50">
        <f>IF(G19=12,ROUND(M19/4,0),0)</f>
        <v>0</v>
      </c>
      <c r="O19" s="50">
        <f>IF(N19=0,IF(G19&lt;=11,IF(G19&gt;=9,ROUND(M19/3,0),0),0),ROUND(M19/4,0))</f>
        <v>0</v>
      </c>
      <c r="P19" s="50">
        <f>IF(N19=0,IF(O19=0,IF(G19&lt;=8,IF(G19&gt;=6,ROUND(M19/2,0),0),0),ROUND(M19/3,0)),ROUND(M19/4,0))</f>
        <v>0</v>
      </c>
      <c r="Q19" s="50">
        <f>IF(N19=0,IF(O19=0,IF(P19=0,IF(G19&lt;=5,IF(G19&gt;=3,M19,0),0),M19-P19),M19-O19-P19),M19-N19-O19-P19)</f>
        <v>0</v>
      </c>
    </row>
    <row r="20" spans="1:17" x14ac:dyDescent="0.25">
      <c r="A20" s="9"/>
      <c r="B20" s="10"/>
      <c r="C20" s="10"/>
      <c r="D20" s="9"/>
      <c r="E20" s="30"/>
      <c r="F20" s="30"/>
      <c r="G20" s="36"/>
      <c r="H20" s="48"/>
      <c r="I20" s="11"/>
      <c r="J20" s="37"/>
      <c r="K20" s="37"/>
      <c r="L20" s="49">
        <v>1.4999999999999999E-2</v>
      </c>
      <c r="M20" s="50">
        <f t="shared" ref="M20:M23" si="1">IF(G20&lt;3,0,ROUND(I20/13*G20*L20,0))</f>
        <v>0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0</v>
      </c>
      <c r="P20" s="50">
        <f t="shared" ref="P20:P23" si="4">IF(N20=0,IF(O20=0,IF(G20&lt;=8,IF(G20&gt;=6,ROUND(M20/2,0),0),0),ROUND(M20/3,0)),ROUND(M20/4,0))</f>
        <v>0</v>
      </c>
      <c r="Q20" s="50">
        <f t="shared" ref="Q20:Q23" si="5">IF(N20=0,IF(O20=0,IF(P20=0,IF(G20&lt;=5,IF(G20&gt;=3,M20,0),0),M20-P20),M20-O20-P20),M20-N20-O20-P20)</f>
        <v>0</v>
      </c>
    </row>
    <row r="21" spans="1:17" x14ac:dyDescent="0.25">
      <c r="A21" s="9"/>
      <c r="B21" s="10"/>
      <c r="C21" s="10"/>
      <c r="D21" s="9"/>
      <c r="E21" s="35"/>
      <c r="F21" s="35"/>
      <c r="G21" s="36"/>
      <c r="H21" s="38"/>
      <c r="I21" s="11"/>
      <c r="J21" s="37"/>
      <c r="K21" s="37"/>
      <c r="L21" s="49">
        <v>1.4999999999999999E-2</v>
      </c>
      <c r="M21" s="50">
        <f t="shared" si="1"/>
        <v>0</v>
      </c>
      <c r="N21" s="50">
        <f t="shared" si="2"/>
        <v>0</v>
      </c>
      <c r="O21" s="50">
        <f t="shared" si="3"/>
        <v>0</v>
      </c>
      <c r="P21" s="50">
        <f t="shared" si="4"/>
        <v>0</v>
      </c>
      <c r="Q21" s="50">
        <f t="shared" si="5"/>
        <v>0</v>
      </c>
    </row>
    <row r="22" spans="1:17" x14ac:dyDescent="0.25">
      <c r="A22" s="9"/>
      <c r="B22" s="10"/>
      <c r="C22" s="10"/>
      <c r="D22" s="9"/>
      <c r="E22" s="35"/>
      <c r="F22" s="36"/>
      <c r="G22" s="36"/>
      <c r="H22" s="38"/>
      <c r="I22" s="11"/>
      <c r="J22" s="37"/>
      <c r="K22" s="37"/>
      <c r="L22" s="49">
        <v>1.4999999999999999E-2</v>
      </c>
      <c r="M22" s="50">
        <f t="shared" si="1"/>
        <v>0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0</v>
      </c>
    </row>
    <row r="23" spans="1:17" x14ac:dyDescent="0.25">
      <c r="A23" s="9"/>
      <c r="B23" s="10"/>
      <c r="C23" s="10"/>
      <c r="D23" s="9"/>
      <c r="E23" s="35"/>
      <c r="F23" s="36"/>
      <c r="G23" s="36"/>
      <c r="H23" s="38"/>
      <c r="I23" s="11"/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52</v>
      </c>
      <c r="C24" s="99"/>
      <c r="D24" s="99"/>
      <c r="E24" s="99"/>
      <c r="F24" s="99"/>
      <c r="G24" s="100"/>
      <c r="H24" s="51"/>
      <c r="I24" s="43">
        <f>SUM(I19:I23)</f>
        <v>0</v>
      </c>
      <c r="J24" s="44"/>
      <c r="K24" s="44"/>
      <c r="L24" s="52">
        <v>1.4999999999999999E-2</v>
      </c>
      <c r="M24" s="46">
        <f>SUM(M19:M23)</f>
        <v>0</v>
      </c>
      <c r="N24" s="46">
        <f t="shared" ref="N24:Q24" si="6">SUM(N19:N23)</f>
        <v>0</v>
      </c>
      <c r="O24" s="46">
        <f t="shared" si="6"/>
        <v>0</v>
      </c>
      <c r="P24" s="46">
        <f t="shared" si="6"/>
        <v>0</v>
      </c>
      <c r="Q24" s="46">
        <f t="shared" si="6"/>
        <v>0</v>
      </c>
    </row>
    <row r="25" spans="1:17" ht="15" customHeight="1" x14ac:dyDescent="0.25">
      <c r="A25" s="29" t="s">
        <v>49</v>
      </c>
      <c r="B25" s="88" t="s">
        <v>50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/>
      <c r="B26" s="10"/>
      <c r="C26" s="10"/>
      <c r="D26" s="9"/>
      <c r="E26" s="35"/>
      <c r="F26" s="35"/>
      <c r="G26" s="36"/>
      <c r="H26" s="48"/>
      <c r="I26" s="48"/>
      <c r="J26" s="11"/>
      <c r="K26" s="11"/>
      <c r="L26" s="49">
        <v>1.4999999999999999E-2</v>
      </c>
      <c r="M26" s="53">
        <f>IF(G26&lt;3,0,IF(J26=0,ROUND(-K26/13*G26*L26,0),ROUND(-J26/13*G26*L26,0)))</f>
        <v>0</v>
      </c>
      <c r="N26" s="53">
        <f>IF(G26=12,ROUND(M26/4,0),0)</f>
        <v>0</v>
      </c>
      <c r="O26" s="53">
        <f>IF(N26=0,IF(G26&lt;=11,IF(G26&gt;=9,ROUND(M26/3,0),0),0),ROUND(M26/4,0))</f>
        <v>0</v>
      </c>
      <c r="P26" s="53">
        <f>IF(N26=0,IF(O26=0,IF(G26&lt;=8,IF(G26&gt;=6,ROUND(M26/2,0),0),0),ROUND(M26/3,0)),ROUND(M26/4,0))</f>
        <v>0</v>
      </c>
      <c r="Q26" s="53">
        <f>IF(N26=0,IF(O26=0,IF(P26=0,IF(G26&lt;=5,IF(G26&gt;=3,M26,0),0),M26-P26),M26-O26-P26),M26-N26-O26-P26)</f>
        <v>0</v>
      </c>
    </row>
    <row r="27" spans="1:17" x14ac:dyDescent="0.25">
      <c r="A27" s="9"/>
      <c r="B27" s="10"/>
      <c r="C27" s="10"/>
      <c r="D27" s="9"/>
      <c r="E27" s="35"/>
      <c r="F27" s="35"/>
      <c r="G27" s="36"/>
      <c r="H27" s="48"/>
      <c r="I27" s="48"/>
      <c r="J27" s="11"/>
      <c r="K27" s="11"/>
      <c r="L27" s="49">
        <v>1.4999999999999999E-2</v>
      </c>
      <c r="M27" s="53">
        <f t="shared" ref="M27:M30" si="7">IF(G27&lt;3,0,IF(J27=0,ROUND(-K27/13*G27*L27,0),ROUND(-J27/13*G27*L27,0)))</f>
        <v>0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0</v>
      </c>
      <c r="P27" s="53">
        <f t="shared" ref="P27:P30" si="10">IF(N27=0,IF(O27=0,IF(G27&lt;=8,IF(G27&gt;=6,ROUND(M27/2,0),0),0),ROUND(M27/3,0)),ROUND(M27/4,0))</f>
        <v>0</v>
      </c>
      <c r="Q27" s="53">
        <f t="shared" ref="Q27:Q30" si="11">IF(N27=0,IF(O27=0,IF(P27=0,IF(G27&lt;=5,IF(G27&gt;=3,M27,0),0),M27-P27),M27-O27-P27),M27-N27-O27-P27)</f>
        <v>0</v>
      </c>
    </row>
    <row r="28" spans="1:17" x14ac:dyDescent="0.25">
      <c r="A28" s="36"/>
      <c r="B28" s="10"/>
      <c r="C28" s="10"/>
      <c r="D28" s="9"/>
      <c r="E28" s="30"/>
      <c r="F28" s="35"/>
      <c r="G28" s="36"/>
      <c r="H28" s="38"/>
      <c r="I28" s="48"/>
      <c r="J28" s="11"/>
      <c r="K28" s="11"/>
      <c r="L28" s="49">
        <v>1.4999999999999999E-2</v>
      </c>
      <c r="M28" s="53">
        <f t="shared" si="7"/>
        <v>0</v>
      </c>
      <c r="N28" s="53">
        <f t="shared" si="8"/>
        <v>0</v>
      </c>
      <c r="O28" s="53">
        <f t="shared" si="9"/>
        <v>0</v>
      </c>
      <c r="P28" s="53">
        <f t="shared" si="10"/>
        <v>0</v>
      </c>
      <c r="Q28" s="53">
        <f t="shared" si="11"/>
        <v>0</v>
      </c>
    </row>
    <row r="29" spans="1:17" x14ac:dyDescent="0.25">
      <c r="A29" s="36"/>
      <c r="B29" s="10"/>
      <c r="C29" s="10"/>
      <c r="D29" s="9"/>
      <c r="E29" s="35"/>
      <c r="F29" s="35"/>
      <c r="G29" s="36"/>
      <c r="H29" s="38"/>
      <c r="I29" s="48"/>
      <c r="J29" s="11"/>
      <c r="K29" s="11"/>
      <c r="L29" s="49">
        <v>1.4999999999999999E-2</v>
      </c>
      <c r="M29" s="53">
        <f t="shared" si="7"/>
        <v>0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0</v>
      </c>
    </row>
    <row r="30" spans="1:17" x14ac:dyDescent="0.25">
      <c r="A30" s="36"/>
      <c r="B30" s="10"/>
      <c r="C30" s="10"/>
      <c r="D30" s="9"/>
      <c r="E30" s="35"/>
      <c r="F30" s="35"/>
      <c r="G30" s="36"/>
      <c r="H30" s="38"/>
      <c r="I30" s="48"/>
      <c r="J30" s="11"/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53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0</v>
      </c>
      <c r="K31" s="43">
        <f t="shared" si="12"/>
        <v>0</v>
      </c>
      <c r="L31" s="52">
        <v>1.4999999999999999E-2</v>
      </c>
      <c r="M31" s="54">
        <f>SUM(M26:M30)</f>
        <v>0</v>
      </c>
      <c r="N31" s="54">
        <f t="shared" ref="N31" si="13">SUM(N26:N30)</f>
        <v>0</v>
      </c>
      <c r="O31" s="54">
        <f t="shared" ref="O31" si="14">SUM(O26:O30)</f>
        <v>0</v>
      </c>
      <c r="P31" s="54">
        <f t="shared" ref="P31" si="15">SUM(P26:P30)</f>
        <v>0</v>
      </c>
      <c r="Q31" s="54">
        <f t="shared" ref="Q31" si="16">SUM(Q26:Q30)</f>
        <v>0</v>
      </c>
    </row>
    <row r="32" spans="1:17" x14ac:dyDescent="0.25">
      <c r="A32" s="55"/>
      <c r="B32" s="101" t="s">
        <v>54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0</v>
      </c>
      <c r="N32" s="56">
        <f t="shared" ref="N32:Q32" si="17">N17+N24+N31</f>
        <v>0</v>
      </c>
      <c r="O32" s="56">
        <f t="shared" si="17"/>
        <v>0</v>
      </c>
      <c r="P32" s="56">
        <f t="shared" si="17"/>
        <v>0</v>
      </c>
      <c r="Q32" s="56">
        <f t="shared" si="17"/>
        <v>0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29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30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32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31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opLeftCell="C13" workbookViewId="0">
      <selection activeCell="T22" sqref="T22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85</v>
      </c>
      <c r="B1" s="104"/>
      <c r="C1" s="104"/>
      <c r="D1" s="104"/>
      <c r="E1" s="105" t="s">
        <v>86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2017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89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76</v>
      </c>
      <c r="B8" s="116" t="s">
        <v>83</v>
      </c>
      <c r="C8" s="117"/>
      <c r="D8" s="107" t="s">
        <v>56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79</v>
      </c>
      <c r="O8" s="110" t="s">
        <v>80</v>
      </c>
      <c r="P8" s="113" t="s">
        <v>74</v>
      </c>
      <c r="Q8" s="114"/>
      <c r="R8" s="115"/>
      <c r="S8" s="116" t="s">
        <v>84</v>
      </c>
      <c r="T8" s="117"/>
    </row>
    <row r="9" spans="1:20" x14ac:dyDescent="0.2">
      <c r="A9" s="106"/>
      <c r="B9" s="118"/>
      <c r="C9" s="119"/>
      <c r="D9" s="110" t="s">
        <v>78</v>
      </c>
      <c r="E9" s="107" t="s">
        <v>57</v>
      </c>
      <c r="F9" s="108"/>
      <c r="G9" s="108"/>
      <c r="H9" s="108"/>
      <c r="I9" s="108"/>
      <c r="J9" s="108"/>
      <c r="K9" s="108"/>
      <c r="L9" s="109"/>
      <c r="M9" s="106" t="s">
        <v>58</v>
      </c>
      <c r="N9" s="111"/>
      <c r="O9" s="111"/>
      <c r="P9" s="106" t="s">
        <v>75</v>
      </c>
      <c r="Q9" s="106" t="s">
        <v>59</v>
      </c>
      <c r="R9" s="106" t="s">
        <v>60</v>
      </c>
      <c r="S9" s="118"/>
      <c r="T9" s="119"/>
    </row>
    <row r="10" spans="1:20" ht="71.25" customHeight="1" x14ac:dyDescent="0.2">
      <c r="A10" s="106"/>
      <c r="B10" s="6" t="s">
        <v>81</v>
      </c>
      <c r="C10" s="6" t="s">
        <v>82</v>
      </c>
      <c r="D10" s="112"/>
      <c r="E10" s="6" t="s">
        <v>93</v>
      </c>
      <c r="F10" s="6" t="s">
        <v>94</v>
      </c>
      <c r="G10" s="6" t="s">
        <v>95</v>
      </c>
      <c r="H10" s="6" t="s">
        <v>96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81</v>
      </c>
      <c r="T10" s="6" t="s">
        <v>82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61</v>
      </c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0</v>
      </c>
      <c r="T12" s="65">
        <f>C12-M12-O12+R12</f>
        <v>0</v>
      </c>
    </row>
    <row r="13" spans="1:20" ht="20.100000000000001" customHeight="1" x14ac:dyDescent="0.2">
      <c r="A13" s="62" t="s">
        <v>77</v>
      </c>
      <c r="B13" s="65">
        <f t="shared" ref="B13:C23" si="1">S12</f>
        <v>0</v>
      </c>
      <c r="C13" s="65">
        <f t="shared" si="1"/>
        <v>0</v>
      </c>
      <c r="D13" s="64">
        <f>'Текущие платежи'!N17</f>
        <v>0</v>
      </c>
      <c r="E13" s="64"/>
      <c r="F13" s="64"/>
      <c r="G13" s="64"/>
      <c r="H13" s="64"/>
      <c r="I13" s="64"/>
      <c r="J13" s="64"/>
      <c r="K13" s="64"/>
      <c r="L13" s="64"/>
      <c r="M13" s="65">
        <f t="shared" si="0"/>
        <v>0</v>
      </c>
      <c r="N13" s="64"/>
      <c r="O13" s="66"/>
      <c r="P13" s="67"/>
      <c r="Q13" s="68"/>
      <c r="R13" s="64"/>
      <c r="S13" s="65">
        <f t="shared" ref="S13:S24" si="2">B13-M13-N13+R13</f>
        <v>0</v>
      </c>
      <c r="T13" s="65">
        <f>C13-M13-O13+R13</f>
        <v>0</v>
      </c>
    </row>
    <row r="14" spans="1:20" ht="20.100000000000001" customHeight="1" x14ac:dyDescent="0.2">
      <c r="A14" s="62" t="s">
        <v>62</v>
      </c>
      <c r="B14" s="65">
        <f t="shared" si="1"/>
        <v>0</v>
      </c>
      <c r="C14" s="65">
        <f t="shared" si="1"/>
        <v>0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/>
      <c r="O14" s="66"/>
      <c r="P14" s="67"/>
      <c r="Q14" s="68"/>
      <c r="R14" s="64"/>
      <c r="S14" s="65">
        <f t="shared" si="2"/>
        <v>0</v>
      </c>
      <c r="T14" s="65">
        <f t="shared" ref="T14:T24" si="3">C14-M14-O14+R14</f>
        <v>0</v>
      </c>
    </row>
    <row r="15" spans="1:20" ht="20.100000000000001" customHeight="1" x14ac:dyDescent="0.2">
      <c r="A15" s="62" t="s">
        <v>63</v>
      </c>
      <c r="B15" s="65">
        <f t="shared" si="1"/>
        <v>0</v>
      </c>
      <c r="C15" s="65">
        <f t="shared" si="1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/>
      <c r="R15" s="64"/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64</v>
      </c>
      <c r="B16" s="65">
        <f t="shared" si="1"/>
        <v>0</v>
      </c>
      <c r="C16" s="65">
        <f t="shared" si="1"/>
        <v>0</v>
      </c>
      <c r="D16" s="64">
        <f>'Текущие платежи'!O17</f>
        <v>0</v>
      </c>
      <c r="E16" s="64"/>
      <c r="F16" s="64"/>
      <c r="G16" s="64"/>
      <c r="H16" s="64"/>
      <c r="I16" s="64"/>
      <c r="J16" s="64"/>
      <c r="K16" s="64"/>
      <c r="L16" s="64"/>
      <c r="M16" s="65">
        <f t="shared" si="0"/>
        <v>0</v>
      </c>
      <c r="N16" s="64"/>
      <c r="O16" s="66"/>
      <c r="P16" s="67"/>
      <c r="Q16" s="68"/>
      <c r="R16" s="64"/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65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66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67</v>
      </c>
      <c r="B19" s="65">
        <f t="shared" si="1"/>
        <v>0</v>
      </c>
      <c r="C19" s="65">
        <f t="shared" si="1"/>
        <v>0</v>
      </c>
      <c r="D19" s="64">
        <f>'Текущие платежи'!P17</f>
        <v>0</v>
      </c>
      <c r="E19" s="64"/>
      <c r="F19" s="64"/>
      <c r="G19" s="64"/>
      <c r="H19" s="64"/>
      <c r="I19" s="64"/>
      <c r="J19" s="64"/>
      <c r="K19" s="64"/>
      <c r="L19" s="64"/>
      <c r="M19" s="65">
        <f t="shared" si="0"/>
        <v>0</v>
      </c>
      <c r="N19" s="64"/>
      <c r="O19" s="66"/>
      <c r="P19" s="67"/>
      <c r="Q19" s="68"/>
      <c r="R19" s="64"/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68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69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70</v>
      </c>
      <c r="B22" s="65">
        <f t="shared" si="1"/>
        <v>0</v>
      </c>
      <c r="C22" s="65">
        <f t="shared" si="1"/>
        <v>0</v>
      </c>
      <c r="D22" s="64">
        <f>'Текущие платежи'!Q17</f>
        <v>0</v>
      </c>
      <c r="E22" s="64"/>
      <c r="F22" s="64"/>
      <c r="G22" s="64"/>
      <c r="H22" s="64"/>
      <c r="I22" s="64"/>
      <c r="J22" s="64"/>
      <c r="K22" s="64"/>
      <c r="L22" s="64"/>
      <c r="M22" s="65">
        <f t="shared" si="0"/>
        <v>0</v>
      </c>
      <c r="N22" s="64"/>
      <c r="O22" s="66"/>
      <c r="P22" s="67"/>
      <c r="Q22" s="68"/>
      <c r="R22" s="64"/>
      <c r="S22" s="65">
        <f t="shared" si="2"/>
        <v>0</v>
      </c>
      <c r="T22" s="65">
        <f t="shared" si="3"/>
        <v>0</v>
      </c>
    </row>
    <row r="23" spans="1:20" ht="20.100000000000001" customHeight="1" x14ac:dyDescent="0.2">
      <c r="A23" s="62" t="s">
        <v>71</v>
      </c>
      <c r="B23" s="65">
        <f t="shared" si="1"/>
        <v>0</v>
      </c>
      <c r="C23" s="65">
        <f t="shared" si="1"/>
        <v>0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0</v>
      </c>
      <c r="P23" s="67"/>
      <c r="Q23" s="68"/>
      <c r="R23" s="64"/>
      <c r="S23" s="65">
        <f t="shared" si="2"/>
        <v>0</v>
      </c>
      <c r="T23" s="65">
        <f t="shared" si="3"/>
        <v>0</v>
      </c>
    </row>
    <row r="24" spans="1:20" s="5" customFormat="1" ht="20.100000000000001" customHeight="1" x14ac:dyDescent="0.2">
      <c r="A24" s="69" t="s">
        <v>72</v>
      </c>
      <c r="B24" s="70">
        <f>B12</f>
        <v>0</v>
      </c>
      <c r="C24" s="70">
        <f>C12</f>
        <v>0</v>
      </c>
      <c r="D24" s="70">
        <f t="shared" ref="D24:L24" si="4">SUM(D12:D23)</f>
        <v>0</v>
      </c>
      <c r="E24" s="70">
        <f t="shared" si="4"/>
        <v>0</v>
      </c>
      <c r="F24" s="70">
        <f t="shared" si="4"/>
        <v>0</v>
      </c>
      <c r="G24" s="70">
        <f t="shared" si="4"/>
        <v>0</v>
      </c>
      <c r="H24" s="70">
        <f t="shared" si="4"/>
        <v>0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0</v>
      </c>
      <c r="N24" s="70">
        <f>SUM(N12:N23)</f>
        <v>0</v>
      </c>
      <c r="O24" s="70">
        <f>SUM(O12:O23)</f>
        <v>0</v>
      </c>
      <c r="P24" s="71"/>
      <c r="Q24" s="71"/>
      <c r="R24" s="70">
        <f>SUM(R12:R23)</f>
        <v>0</v>
      </c>
      <c r="S24" s="72">
        <f t="shared" si="2"/>
        <v>0</v>
      </c>
      <c r="T24" s="65">
        <f t="shared" si="3"/>
        <v>0</v>
      </c>
    </row>
    <row r="25" spans="1:20" x14ac:dyDescent="0.2">
      <c r="A25" s="74" t="s">
        <v>73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0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2017-02-13T07:35:34Z</dcterms:modified>
</cp:coreProperties>
</file>